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工作表1" sheetId="1" state="visible" r:id="rId2"/>
    <sheet name="工作表1 (2)" sheetId="2" state="visible" r:id="rId3"/>
    <sheet name="工作表2" sheetId="3" state="visible" r:id="rId4"/>
    <sheet name="工作表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<sst xmlns="http://schemas.openxmlformats.org/spreadsheetml/2006/main" count="366" uniqueCount="118">
  <si>
    <r>
      <rPr>
        <b val="true"/>
        <sz val="22"/>
        <color rgb="FF00B050"/>
        <rFont val="華康正顏楷體W5"/>
        <family val="4"/>
        <charset val="136"/>
      </rPr>
      <t xml:space="preserve">國人出國年齡層分布表</t>
    </r>
    <r>
      <rPr>
        <b val="true"/>
        <sz val="14"/>
        <color rgb="FF00B050"/>
        <rFont val="華康正顏楷體W5"/>
        <family val="4"/>
        <charset val="136"/>
      </rPr>
      <t xml:space="preserve">(年度)</t>
    </r>
  </si>
  <si>
    <t xml:space="preserve">編號</t>
  </si>
  <si>
    <t xml:space="preserve">國家</t>
  </si>
  <si>
    <t xml:space="preserve">20~29歲</t>
  </si>
  <si>
    <t xml:space="preserve">30~39歲</t>
  </si>
  <si>
    <t xml:space="preserve">40~49歲</t>
  </si>
  <si>
    <t xml:space="preserve">合計1</t>
  </si>
  <si>
    <t xml:space="preserve">合計2</t>
  </si>
  <si>
    <t xml:space="preserve">平均1</t>
  </si>
  <si>
    <t xml:space="preserve">平均2</t>
  </si>
  <si>
    <t xml:space="preserve">名次</t>
  </si>
  <si>
    <t xml:space="preserve">達百萬人次</t>
  </si>
  <si>
    <t xml:space="preserve">法國</t>
  </si>
  <si>
    <t xml:space="preserve">德國</t>
  </si>
  <si>
    <t xml:space="preserve">加拿大</t>
  </si>
  <si>
    <t xml:space="preserve">新加坡</t>
  </si>
  <si>
    <t xml:space="preserve">美國</t>
  </si>
  <si>
    <t xml:space="preserve">泰國</t>
  </si>
  <si>
    <t xml:space="preserve">韓國</t>
  </si>
  <si>
    <t xml:space="preserve">香港</t>
  </si>
  <si>
    <t xml:space="preserve">大陸</t>
  </si>
  <si>
    <t xml:space="preserve">日本</t>
  </si>
  <si>
    <t xml:space="preserve">20~29少到多</t>
  </si>
  <si>
    <t xml:space="preserve">班級</t>
  </si>
  <si>
    <t xml:space="preserve">號碼</t>
  </si>
  <si>
    <t xml:space="preserve">學號</t>
  </si>
  <si>
    <t xml:space="preserve">名字</t>
  </si>
  <si>
    <t xml:space="preserve">姓</t>
  </si>
  <si>
    <t xml:space="preserve">性別</t>
  </si>
  <si>
    <t xml:space="preserve">身高</t>
  </si>
  <si>
    <t xml:space="preserve">體重</t>
  </si>
  <si>
    <t xml:space="preserve">身高(公尺)</t>
  </si>
  <si>
    <t xml:space="preserve">BMI</t>
  </si>
  <si>
    <t xml:space="preserve">出生年月日</t>
  </si>
  <si>
    <t xml:space="preserve">汽一仁</t>
  </si>
  <si>
    <t xml:space="preserve">陳劭慈</t>
  </si>
  <si>
    <t xml:space="preserve">女</t>
  </si>
  <si>
    <t xml:space="preserve">方澤亞</t>
  </si>
  <si>
    <t xml:space="preserve">男</t>
  </si>
  <si>
    <t xml:space="preserve">王柏豪</t>
  </si>
  <si>
    <t xml:space="preserve">王嘉緯</t>
  </si>
  <si>
    <t xml:space="preserve">甘郁晨</t>
  </si>
  <si>
    <t xml:space="preserve">江緒祺</t>
  </si>
  <si>
    <t xml:space="preserve">何彥甫</t>
  </si>
  <si>
    <t xml:space="preserve">吳冠緯</t>
  </si>
  <si>
    <t xml:space="preserve">吳孟宸</t>
  </si>
  <si>
    <t xml:space="preserve">李祥睿</t>
  </si>
  <si>
    <t xml:space="preserve">李鴻亮</t>
  </si>
  <si>
    <t xml:space="preserve">林承寯</t>
  </si>
  <si>
    <t xml:space="preserve">林哲名</t>
  </si>
  <si>
    <t xml:space="preserve">林瀚維</t>
  </si>
  <si>
    <t xml:space="preserve">邱予謙</t>
  </si>
  <si>
    <t xml:space="preserve">侯冠辰</t>
  </si>
  <si>
    <t xml:space="preserve">俞惟傑</t>
  </si>
  <si>
    <t xml:space="preserve">柳辰諺</t>
  </si>
  <si>
    <t xml:space="preserve">張元瀚</t>
  </si>
  <si>
    <t xml:space="preserve">張軒誠</t>
  </si>
  <si>
    <t xml:space="preserve">張睿哲</t>
  </si>
  <si>
    <t xml:space="preserve">許宇鋒</t>
  </si>
  <si>
    <t xml:space="preserve">陳育德</t>
  </si>
  <si>
    <t xml:space="preserve">陳冠宇</t>
  </si>
  <si>
    <t xml:space="preserve">陳柏瑋</t>
  </si>
  <si>
    <t xml:space="preserve">陳炳廷</t>
  </si>
  <si>
    <t xml:space="preserve">陳紀諭</t>
  </si>
  <si>
    <t xml:space="preserve">陳致倫</t>
  </si>
  <si>
    <t xml:space="preserve">陳家德</t>
  </si>
  <si>
    <t xml:space="preserve">陳睿恩</t>
  </si>
  <si>
    <t xml:space="preserve">曾國揚</t>
  </si>
  <si>
    <t xml:space="preserve">楊勝淇</t>
  </si>
  <si>
    <t xml:space="preserve">劉庭峰</t>
  </si>
  <si>
    <t xml:space="preserve">劉國華</t>
  </si>
  <si>
    <t xml:space="preserve">劉駿毅</t>
  </si>
  <si>
    <t xml:space="preserve">鄭旭哲</t>
  </si>
  <si>
    <t xml:space="preserve">蘇冠丞</t>
  </si>
  <si>
    <t xml:space="preserve">王鈞彥</t>
  </si>
  <si>
    <t xml:space="preserve">汽一智</t>
  </si>
  <si>
    <t xml:space="preserve">王千豪</t>
  </si>
  <si>
    <t xml:space="preserve">王笠帆</t>
  </si>
  <si>
    <t xml:space="preserve">王嘉豪</t>
  </si>
  <si>
    <t xml:space="preserve">伍重羽</t>
  </si>
  <si>
    <t xml:space="preserve">江又翔</t>
  </si>
  <si>
    <t xml:space="preserve">吳哲源</t>
  </si>
  <si>
    <t xml:space="preserve">呂致緯</t>
  </si>
  <si>
    <t xml:space="preserve">李易軒</t>
  </si>
  <si>
    <t xml:space="preserve">李東豪</t>
  </si>
  <si>
    <t xml:space="preserve">李梓齊</t>
  </si>
  <si>
    <t xml:space="preserve">沈游崇寶</t>
  </si>
  <si>
    <t xml:space="preserve">周信丞</t>
  </si>
  <si>
    <t xml:space="preserve">周宥廷</t>
  </si>
  <si>
    <t xml:space="preserve">周軒賢</t>
  </si>
  <si>
    <t xml:space="preserve">林韋奇</t>
  </si>
  <si>
    <t xml:space="preserve">林峻賢</t>
  </si>
  <si>
    <t xml:space="preserve">洪子瑋</t>
  </si>
  <si>
    <t xml:space="preserve">唐旭平</t>
  </si>
  <si>
    <t xml:space="preserve">高宇鴻</t>
  </si>
  <si>
    <t xml:space="preserve">康洺綸</t>
  </si>
  <si>
    <t xml:space="preserve">張傅凱</t>
  </si>
  <si>
    <t xml:space="preserve">張嘉瑄</t>
  </si>
  <si>
    <t xml:space="preserve">許廷晨</t>
  </si>
  <si>
    <t xml:space="preserve">許皓欽</t>
  </si>
  <si>
    <t xml:space="preserve">陳品旭</t>
  </si>
  <si>
    <t xml:space="preserve">陳政錦</t>
  </si>
  <si>
    <t xml:space="preserve">陳柏融</t>
  </si>
  <si>
    <t xml:space="preserve">陳海欽</t>
  </si>
  <si>
    <t xml:space="preserve">楊宇翔</t>
  </si>
  <si>
    <t xml:space="preserve">楊孟儒</t>
  </si>
  <si>
    <t xml:space="preserve">楊景元</t>
  </si>
  <si>
    <t xml:space="preserve">劉信佑</t>
  </si>
  <si>
    <t xml:space="preserve">劉彥傑</t>
  </si>
  <si>
    <t xml:space="preserve">劉科胤</t>
  </si>
  <si>
    <t xml:space="preserve">潘咨安</t>
  </si>
  <si>
    <t xml:space="preserve">賴樂森</t>
  </si>
  <si>
    <t xml:space="preserve">鍾濬哲</t>
  </si>
  <si>
    <t xml:space="preserve">陳磊昊</t>
  </si>
  <si>
    <t xml:space="preserve">張乃仁</t>
  </si>
  <si>
    <t xml:space="preserve">最大</t>
  </si>
  <si>
    <t xml:space="preserve">最小</t>
  </si>
  <si>
    <t xml:space="preserve">人數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</si>
</sst>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_ "/>
    <numFmt numFmtId="166" formatCode="General"/>
    <numFmt numFmtId="167" formatCode="0"/>
  </numFmts>
  <fonts count="10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b val="true"/>
      <sz val="22"/>
      <color rgb="FF00B050"/>
      <name val="華康正顏楷體W5"/>
      <family val="4"/>
      <charset val="136"/>
    </font>
    <font>
      <b val="true"/>
      <sz val="14"/>
      <color rgb="FF00B050"/>
      <name val="華康正顏楷體W5"/>
      <family val="4"/>
      <charset val="136"/>
    </font>
    <font>
      <sz val="13"/>
      <color rgb="FF000000"/>
      <name val="華康中黑體"/>
      <family val="3"/>
      <charset val="136"/>
    </font>
    <font>
      <sz val="12"/>
      <name val="Times New Roman"/>
      <family val="1"/>
      <charset val="1"/>
    </font>
    <font>
      <sz val="12"/>
      <name val="華康細黑體"/>
      <family val="3"/>
      <charset val="136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I15" activeCellId="0" sqref="I15"/>
    </sheetView>
  </sheetViews>
  <sheetFormatPr defaultColWidth="8.6484375" defaultRowHeight="16.5" zeroHeight="false" outlineLevelRow="0" outlineLevelCol="0"/>
  <cols>
    <col collapsed="false" customWidth="true" hidden="false" outlineLevel="0" max="1" min="1" style="0" width="9.13"/>
    <col collapsed="false" customWidth="true" hidden="false" outlineLevel="0" max="3" min="3" style="0" width="9.13"/>
    <col collapsed="false" customWidth="true" hidden="false" outlineLevel="0" max="4" min="4" style="0" width="10.62"/>
    <col collapsed="false" customWidth="true" hidden="false" outlineLevel="0" max="5" min="5" style="0" width="9.63"/>
    <col collapsed="false" customWidth="true" hidden="false" outlineLevel="0" max="8" min="8" style="0" width="11.38"/>
    <col collapsed="false" customWidth="true" hidden="false" outlineLevel="0" max="9" min="9" style="0" width="13.01"/>
    <col collapsed="false" customWidth="true" hidden="false" outlineLevel="0" max="11" min="11" style="0" width="13.5"/>
  </cols>
  <sheetData>
    <row r="1" customFormat="false" ht="2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6.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Format="false" ht="16.5" hidden="false" customHeight="false" outlineLevel="0" collapsed="false">
      <c r="A3" s="3" t="n">
        <v>9</v>
      </c>
      <c r="B3" s="4" t="s">
        <v>12</v>
      </c>
      <c r="C3" s="5" t="n">
        <v>7752</v>
      </c>
      <c r="D3" s="5" t="n">
        <v>12655</v>
      </c>
      <c r="E3" s="5" t="n">
        <v>10193</v>
      </c>
      <c r="F3" s="6" t="n">
        <f aca="false">SUM(C3:E3)</f>
        <v>30600</v>
      </c>
      <c r="G3" s="6" t="n">
        <f aca="false">C3+D3+E3</f>
        <v>30600</v>
      </c>
      <c r="H3" s="5" t="n">
        <f aca="false">AVERAGE(C3:E3)</f>
        <v>10200</v>
      </c>
      <c r="I3" s="5" t="n">
        <f aca="false">F3/3</f>
        <v>10200</v>
      </c>
      <c r="J3" s="3"/>
      <c r="K3" s="7" t="str">
        <f aca="false">IF(F3&gt;=1000000,"是","否")</f>
        <v>否</v>
      </c>
    </row>
    <row r="4" customFormat="false" ht="16.5" hidden="false" customHeight="false" outlineLevel="0" collapsed="false">
      <c r="A4" s="3" t="n">
        <v>10</v>
      </c>
      <c r="B4" s="4" t="s">
        <v>13</v>
      </c>
      <c r="C4" s="5" t="n">
        <v>8234</v>
      </c>
      <c r="D4" s="5" t="n">
        <v>16433</v>
      </c>
      <c r="E4" s="5" t="n">
        <v>15047</v>
      </c>
      <c r="F4" s="6" t="n">
        <f aca="false">SUM(C4:E4)</f>
        <v>39714</v>
      </c>
      <c r="G4" s="6" t="n">
        <f aca="false">C4+D4+E4</f>
        <v>39714</v>
      </c>
      <c r="H4" s="5" t="n">
        <f aca="false">AVERAGE(C4:E4)</f>
        <v>13238</v>
      </c>
      <c r="I4" s="5" t="n">
        <f aca="false">F4/3</f>
        <v>13238</v>
      </c>
      <c r="J4" s="5"/>
      <c r="K4" s="7" t="str">
        <f aca="false">IF(F4&gt;=1000000,"是","否")</f>
        <v>否</v>
      </c>
    </row>
    <row r="5" customFormat="false" ht="16.5" hidden="false" customHeight="false" outlineLevel="0" collapsed="false">
      <c r="A5" s="3" t="n">
        <v>8</v>
      </c>
      <c r="B5" s="4" t="s">
        <v>14</v>
      </c>
      <c r="C5" s="5" t="n">
        <v>10901</v>
      </c>
      <c r="D5" s="5" t="n">
        <v>11795</v>
      </c>
      <c r="E5" s="5" t="n">
        <v>13381</v>
      </c>
      <c r="F5" s="6" t="n">
        <f aca="false">SUM(C5:E5)</f>
        <v>36077</v>
      </c>
      <c r="G5" s="6" t="n">
        <f aca="false">C5+D5+E5</f>
        <v>36077</v>
      </c>
      <c r="H5" s="5" t="n">
        <f aca="false">AVERAGE(C5:E5)</f>
        <v>12025.6666666667</v>
      </c>
      <c r="I5" s="5" t="n">
        <f aca="false">F5/3</f>
        <v>12025.6666666667</v>
      </c>
      <c r="J5" s="5"/>
      <c r="K5" s="7" t="str">
        <f aca="false">IF(F5&gt;=1000000,"是","否")</f>
        <v>否</v>
      </c>
    </row>
    <row r="6" customFormat="false" ht="16.5" hidden="false" customHeight="false" outlineLevel="0" collapsed="false">
      <c r="A6" s="3" t="n">
        <v>5</v>
      </c>
      <c r="B6" s="4" t="s">
        <v>15</v>
      </c>
      <c r="C6" s="5" t="n">
        <v>60136</v>
      </c>
      <c r="D6" s="5" t="n">
        <v>76539</v>
      </c>
      <c r="E6" s="5" t="n">
        <v>64239</v>
      </c>
      <c r="F6" s="6" t="n">
        <f aca="false">SUM(C6:E6)</f>
        <v>200914</v>
      </c>
      <c r="G6" s="6" t="n">
        <f aca="false">C6+D6+E6</f>
        <v>200914</v>
      </c>
      <c r="H6" s="5" t="n">
        <f aca="false">AVERAGE(C6:E6)</f>
        <v>66971.3333333333</v>
      </c>
      <c r="I6" s="5" t="n">
        <f aca="false">F6/3</f>
        <v>66971.3333333333</v>
      </c>
      <c r="J6" s="3"/>
      <c r="K6" s="7" t="str">
        <f aca="false">IF(F6&gt;=1000000,"是","否")</f>
        <v>否</v>
      </c>
    </row>
    <row r="7" customFormat="false" ht="16.5" hidden="false" customHeight="false" outlineLevel="0" collapsed="false">
      <c r="A7" s="3" t="n">
        <v>7</v>
      </c>
      <c r="B7" s="4" t="s">
        <v>16</v>
      </c>
      <c r="C7" s="5" t="n">
        <v>69936</v>
      </c>
      <c r="D7" s="5" t="n">
        <v>99952</v>
      </c>
      <c r="E7" s="5" t="n">
        <v>92493</v>
      </c>
      <c r="F7" s="6" t="n">
        <f aca="false">SUM(C7:E7)</f>
        <v>262381</v>
      </c>
      <c r="G7" s="6" t="n">
        <f aca="false">C7+D7+E7</f>
        <v>262381</v>
      </c>
      <c r="H7" s="5" t="n">
        <f aca="false">AVERAGE(C7:E7)</f>
        <v>87460.3333333333</v>
      </c>
      <c r="I7" s="5" t="n">
        <f aca="false">F7/3</f>
        <v>87460.3333333333</v>
      </c>
      <c r="J7" s="3"/>
      <c r="K7" s="7" t="str">
        <f aca="false">IF(F7&gt;=1000000,"是","否")</f>
        <v>否</v>
      </c>
    </row>
    <row r="8" customFormat="false" ht="16.5" hidden="false" customHeight="false" outlineLevel="0" collapsed="false">
      <c r="A8" s="3" t="n">
        <v>6</v>
      </c>
      <c r="B8" s="4" t="s">
        <v>17</v>
      </c>
      <c r="C8" s="5" t="n">
        <v>116941</v>
      </c>
      <c r="D8" s="5" t="n">
        <v>135033</v>
      </c>
      <c r="E8" s="5" t="n">
        <v>101130</v>
      </c>
      <c r="F8" s="6" t="n">
        <f aca="false">SUM(C8:E8)</f>
        <v>353104</v>
      </c>
      <c r="G8" s="6" t="n">
        <f aca="false">C8+D8+E8</f>
        <v>353104</v>
      </c>
      <c r="H8" s="5" t="n">
        <f aca="false">AVERAGE(C8:E8)</f>
        <v>117701.333333333</v>
      </c>
      <c r="I8" s="5" t="n">
        <f aca="false">F8/3</f>
        <v>117701.333333333</v>
      </c>
      <c r="J8" s="5"/>
      <c r="K8" s="7" t="str">
        <f aca="false">IF(F8&gt;=1000000,"是","否")</f>
        <v>否</v>
      </c>
    </row>
    <row r="9" customFormat="false" ht="16.5" hidden="false" customHeight="false" outlineLevel="0" collapsed="false">
      <c r="A9" s="3" t="n">
        <v>4</v>
      </c>
      <c r="B9" s="4" t="s">
        <v>18</v>
      </c>
      <c r="C9" s="5" t="n">
        <v>177825</v>
      </c>
      <c r="D9" s="5" t="n">
        <v>213388</v>
      </c>
      <c r="E9" s="5" t="n">
        <v>154792</v>
      </c>
      <c r="F9" s="6" t="n">
        <f aca="false">SUM(C9:E9)</f>
        <v>546005</v>
      </c>
      <c r="G9" s="6" t="n">
        <f aca="false">C9+D9+E9</f>
        <v>546005</v>
      </c>
      <c r="H9" s="5" t="n">
        <f aca="false">AVERAGE(C9:E9)</f>
        <v>182001.666666667</v>
      </c>
      <c r="I9" s="5" t="n">
        <f aca="false">F9/3</f>
        <v>182001.666666667</v>
      </c>
      <c r="J9" s="5"/>
      <c r="K9" s="7" t="str">
        <f aca="false">IF(F9&gt;=1000000,"是","否")</f>
        <v>否</v>
      </c>
    </row>
    <row r="10" customFormat="false" ht="16.5" hidden="false" customHeight="false" outlineLevel="0" collapsed="false">
      <c r="A10" s="3" t="n">
        <v>1</v>
      </c>
      <c r="B10" s="4" t="s">
        <v>19</v>
      </c>
      <c r="C10" s="5" t="n">
        <v>268014</v>
      </c>
      <c r="D10" s="5" t="n">
        <v>454050</v>
      </c>
      <c r="E10" s="5" t="n">
        <v>438893</v>
      </c>
      <c r="F10" s="6" t="n">
        <f aca="false">SUM(C10:E10)</f>
        <v>1160957</v>
      </c>
      <c r="G10" s="6" t="n">
        <f aca="false">C10+D10+E10</f>
        <v>1160957</v>
      </c>
      <c r="H10" s="5" t="n">
        <f aca="false">AVERAGE(C10:E10)</f>
        <v>386985.666666667</v>
      </c>
      <c r="I10" s="5" t="n">
        <f aca="false">F10/3</f>
        <v>386985.666666667</v>
      </c>
      <c r="J10" s="3"/>
      <c r="K10" s="7" t="str">
        <f aca="false">IF(F10&gt;=1000000,"是","否")</f>
        <v>是</v>
      </c>
    </row>
    <row r="11" customFormat="false" ht="16.5" hidden="false" customHeight="false" outlineLevel="0" collapsed="false">
      <c r="A11" s="3" t="n">
        <v>2</v>
      </c>
      <c r="B11" s="4" t="s">
        <v>20</v>
      </c>
      <c r="C11" s="5" t="n">
        <v>286039</v>
      </c>
      <c r="D11" s="5" t="n">
        <v>627033</v>
      </c>
      <c r="E11" s="5" t="n">
        <v>886437</v>
      </c>
      <c r="F11" s="6" t="n">
        <f aca="false">SUM(C11:E11)</f>
        <v>1799509</v>
      </c>
      <c r="G11" s="6" t="n">
        <f aca="false">C11+D11+E11</f>
        <v>1799509</v>
      </c>
      <c r="H11" s="5" t="n">
        <f aca="false">AVERAGE(C11:E11)</f>
        <v>599836.333333333</v>
      </c>
      <c r="I11" s="5" t="n">
        <f aca="false">F11/3</f>
        <v>599836.333333333</v>
      </c>
      <c r="J11" s="5"/>
      <c r="K11" s="7" t="str">
        <f aca="false">IF(F11&gt;=1000000,"是","否")</f>
        <v>是</v>
      </c>
    </row>
    <row r="12" customFormat="false" ht="16.5" hidden="false" customHeight="false" outlineLevel="0" collapsed="false">
      <c r="A12" s="3" t="n">
        <v>3</v>
      </c>
      <c r="B12" s="4" t="s">
        <v>21</v>
      </c>
      <c r="C12" s="5" t="n">
        <v>739221</v>
      </c>
      <c r="D12" s="5" t="n">
        <v>1076673</v>
      </c>
      <c r="E12" s="5" t="n">
        <v>768012</v>
      </c>
      <c r="F12" s="6" t="n">
        <f aca="false">SUM(C12:E12)</f>
        <v>2583906</v>
      </c>
      <c r="G12" s="6" t="n">
        <f aca="false">C12+D12+E12</f>
        <v>2583906</v>
      </c>
      <c r="H12" s="5" t="n">
        <f aca="false">AVERAGE(C12:E12)</f>
        <v>861302</v>
      </c>
      <c r="I12" s="5" t="n">
        <f aca="false">F12/3</f>
        <v>861302</v>
      </c>
      <c r="J12" s="3"/>
      <c r="K12" s="7" t="str">
        <f aca="false">IF(F12&gt;=1000000,"是","否")</f>
        <v>是</v>
      </c>
    </row>
    <row r="14" customFormat="false" ht="16.5" hidden="false" customHeight="false" outlineLevel="0" collapsed="false">
      <c r="A14" s="0" t="s">
        <v>22</v>
      </c>
    </row>
  </sheetData>
  <mergeCells count="1">
    <mergeCell ref="A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H21" activeCellId="0" sqref="H21"/>
    </sheetView>
  </sheetViews>
  <sheetFormatPr defaultColWidth="8.6484375" defaultRowHeight="16.5" zeroHeight="false" outlineLevelRow="0" outlineLevelCol="0"/>
  <cols>
    <col collapsed="false" customWidth="true" hidden="false" outlineLevel="0" max="1" min="1" style="0" width="9.13"/>
    <col collapsed="false" customWidth="true" hidden="false" outlineLevel="0" max="3" min="3" style="0" width="9.13"/>
    <col collapsed="false" customWidth="true" hidden="false" outlineLevel="0" max="4" min="4" style="0" width="10.62"/>
    <col collapsed="false" customWidth="true" hidden="false" outlineLevel="0" max="5" min="5" style="0" width="9.63"/>
    <col collapsed="false" customWidth="true" hidden="false" outlineLevel="0" max="8" min="8" style="0" width="11.38"/>
    <col collapsed="false" customWidth="true" hidden="false" outlineLevel="0" max="9" min="9" style="0" width="13.01"/>
    <col collapsed="false" customWidth="true" hidden="false" outlineLevel="0" max="11" min="11" style="0" width="13.5"/>
  </cols>
  <sheetData>
    <row r="1" customFormat="false" ht="2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6.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Format="false" ht="16.5" hidden="false" customHeight="false" outlineLevel="0" collapsed="false">
      <c r="A3" s="3" t="n">
        <v>1</v>
      </c>
      <c r="B3" s="4" t="s">
        <v>19</v>
      </c>
      <c r="C3" s="5" t="n">
        <v>268014</v>
      </c>
      <c r="D3" s="5" t="n">
        <v>454050</v>
      </c>
      <c r="E3" s="5" t="n">
        <v>438893</v>
      </c>
      <c r="F3" s="6" t="n">
        <f aca="false">SUM(C3:E3)</f>
        <v>1160957</v>
      </c>
      <c r="G3" s="6" t="n">
        <f aca="false">C3+D3+E3</f>
        <v>1160957</v>
      </c>
      <c r="H3" s="5" t="n">
        <f aca="false">AVERAGE(C3:E3)</f>
        <v>386985.666666667</v>
      </c>
      <c r="I3" s="5" t="n">
        <f aca="false">F3/3</f>
        <v>386985.666666667</v>
      </c>
      <c r="J3" s="3" t="n">
        <f aca="false">_xlfn.RANK.EQ(F3,F$3:F$12)</f>
        <v>3</v>
      </c>
      <c r="K3" s="7" t="str">
        <f aca="false">IF(F3&gt;=1000000,"是","否")</f>
        <v>是</v>
      </c>
    </row>
    <row r="4" customFormat="false" ht="16.5" hidden="false" customHeight="false" outlineLevel="0" collapsed="false">
      <c r="A4" s="3" t="n">
        <v>2</v>
      </c>
      <c r="B4" s="4" t="s">
        <v>20</v>
      </c>
      <c r="C4" s="5" t="n">
        <v>286039</v>
      </c>
      <c r="D4" s="5" t="n">
        <v>627033</v>
      </c>
      <c r="E4" s="5" t="n">
        <v>886437</v>
      </c>
      <c r="F4" s="6" t="n">
        <f aca="false">SUM(C4:E4)</f>
        <v>1799509</v>
      </c>
      <c r="G4" s="6" t="n">
        <f aca="false">C4+D4+E4</f>
        <v>1799509</v>
      </c>
      <c r="H4" s="5" t="n">
        <f aca="false">AVERAGE(C4:E4)</f>
        <v>599836.333333333</v>
      </c>
      <c r="I4" s="5" t="n">
        <f aca="false">F4/3</f>
        <v>599836.333333333</v>
      </c>
      <c r="J4" s="3" t="n">
        <f aca="false">_xlfn.RANK.EQ(F4,F$3:F$12)</f>
        <v>2</v>
      </c>
      <c r="K4" s="7" t="str">
        <f aca="false">IF(F4&gt;=1000000,"是","否")</f>
        <v>是</v>
      </c>
    </row>
    <row r="5" customFormat="false" ht="16.5" hidden="false" customHeight="false" outlineLevel="0" collapsed="false">
      <c r="A5" s="3" t="n">
        <v>3</v>
      </c>
      <c r="B5" s="4" t="s">
        <v>21</v>
      </c>
      <c r="C5" s="5" t="n">
        <v>739221</v>
      </c>
      <c r="D5" s="5" t="n">
        <v>1076673</v>
      </c>
      <c r="E5" s="5" t="n">
        <v>768012</v>
      </c>
      <c r="F5" s="6" t="n">
        <f aca="false">SUM(C5:E5)</f>
        <v>2583906</v>
      </c>
      <c r="G5" s="6" t="n">
        <f aca="false">C5+D5+E5</f>
        <v>2583906</v>
      </c>
      <c r="H5" s="5" t="n">
        <f aca="false">AVERAGE(C5:E5)</f>
        <v>861302</v>
      </c>
      <c r="I5" s="5" t="n">
        <f aca="false">F5/3</f>
        <v>861302</v>
      </c>
      <c r="J5" s="3" t="n">
        <f aca="false">_xlfn.RANK.EQ(F5,F$3:F$12)</f>
        <v>1</v>
      </c>
      <c r="K5" s="7" t="str">
        <f aca="false">IF(F5&gt;=1000000,"是","否")</f>
        <v>是</v>
      </c>
    </row>
    <row r="6" customFormat="false" ht="16.5" hidden="false" customHeight="false" outlineLevel="0" collapsed="false">
      <c r="A6" s="3" t="n">
        <v>4</v>
      </c>
      <c r="B6" s="4" t="s">
        <v>18</v>
      </c>
      <c r="C6" s="5" t="n">
        <v>177825</v>
      </c>
      <c r="D6" s="5" t="n">
        <v>213388</v>
      </c>
      <c r="E6" s="5" t="n">
        <v>154792</v>
      </c>
      <c r="F6" s="6" t="n">
        <f aca="false">SUM(C6:E6)</f>
        <v>546005</v>
      </c>
      <c r="G6" s="6" t="n">
        <f aca="false">C6+D6+E6</f>
        <v>546005</v>
      </c>
      <c r="H6" s="5" t="n">
        <f aca="false">AVERAGE(C6:E6)</f>
        <v>182001.666666667</v>
      </c>
      <c r="I6" s="5" t="n">
        <f aca="false">F6/3</f>
        <v>182001.666666667</v>
      </c>
      <c r="J6" s="3" t="n">
        <f aca="false">_xlfn.RANK.EQ(F6,F$3:F$12)</f>
        <v>4</v>
      </c>
      <c r="K6" s="7" t="str">
        <f aca="false">IF(F6&gt;=1000000,"是","否")</f>
        <v>否</v>
      </c>
    </row>
    <row r="7" customFormat="false" ht="16.5" hidden="false" customHeight="false" outlineLevel="0" collapsed="false">
      <c r="A7" s="3" t="n">
        <v>5</v>
      </c>
      <c r="B7" s="4" t="s">
        <v>15</v>
      </c>
      <c r="C7" s="5" t="n">
        <v>60136</v>
      </c>
      <c r="D7" s="5" t="n">
        <v>76539</v>
      </c>
      <c r="E7" s="5" t="n">
        <v>64239</v>
      </c>
      <c r="F7" s="6" t="n">
        <f aca="false">SUM(C7:E7)</f>
        <v>200914</v>
      </c>
      <c r="G7" s="6" t="n">
        <f aca="false">C7+D7+E7</f>
        <v>200914</v>
      </c>
      <c r="H7" s="5" t="n">
        <f aca="false">AVERAGE(C7:E7)</f>
        <v>66971.3333333333</v>
      </c>
      <c r="I7" s="5" t="n">
        <f aca="false">F7/3</f>
        <v>66971.3333333333</v>
      </c>
      <c r="J7" s="3" t="n">
        <f aca="false">_xlfn.RANK.EQ(F7,F$3:F$12)</f>
        <v>7</v>
      </c>
      <c r="K7" s="7" t="str">
        <f aca="false">IF(F7&gt;=1000000,"是","否")</f>
        <v>否</v>
      </c>
    </row>
    <row r="8" customFormat="false" ht="16.5" hidden="false" customHeight="false" outlineLevel="0" collapsed="false">
      <c r="A8" s="3" t="n">
        <v>6</v>
      </c>
      <c r="B8" s="4" t="s">
        <v>17</v>
      </c>
      <c r="C8" s="5" t="n">
        <v>116941</v>
      </c>
      <c r="D8" s="5" t="n">
        <v>135033</v>
      </c>
      <c r="E8" s="5" t="n">
        <v>101130</v>
      </c>
      <c r="F8" s="6" t="n">
        <f aca="false">SUM(C8:E8)</f>
        <v>353104</v>
      </c>
      <c r="G8" s="6" t="n">
        <f aca="false">C8+D8+E8</f>
        <v>353104</v>
      </c>
      <c r="H8" s="5" t="n">
        <f aca="false">AVERAGE(C8:E8)</f>
        <v>117701.333333333</v>
      </c>
      <c r="I8" s="5" t="n">
        <f aca="false">F8/3</f>
        <v>117701.333333333</v>
      </c>
      <c r="J8" s="3" t="n">
        <f aca="false">_xlfn.RANK.EQ(F8,F$3:F$12)</f>
        <v>5</v>
      </c>
      <c r="K8" s="7" t="str">
        <f aca="false">IF(F8&gt;=1000000,"是","否")</f>
        <v>否</v>
      </c>
    </row>
    <row r="9" customFormat="false" ht="16.5" hidden="false" customHeight="false" outlineLevel="0" collapsed="false">
      <c r="A9" s="3" t="n">
        <v>7</v>
      </c>
      <c r="B9" s="4" t="s">
        <v>16</v>
      </c>
      <c r="C9" s="5" t="n">
        <v>69936</v>
      </c>
      <c r="D9" s="5" t="n">
        <v>99952</v>
      </c>
      <c r="E9" s="5" t="n">
        <v>92493</v>
      </c>
      <c r="F9" s="6" t="n">
        <f aca="false">SUM(C9:E9)</f>
        <v>262381</v>
      </c>
      <c r="G9" s="6" t="n">
        <f aca="false">C9+D9+E9</f>
        <v>262381</v>
      </c>
      <c r="H9" s="5" t="n">
        <f aca="false">AVERAGE(C9:E9)</f>
        <v>87460.3333333333</v>
      </c>
      <c r="I9" s="5" t="n">
        <f aca="false">F9/3</f>
        <v>87460.3333333333</v>
      </c>
      <c r="J9" s="3" t="n">
        <f aca="false">_xlfn.RANK.EQ(F9,F$3:F$12)</f>
        <v>6</v>
      </c>
      <c r="K9" s="7" t="str">
        <f aca="false">IF(F9&gt;=1000000,"是","否")</f>
        <v>否</v>
      </c>
    </row>
    <row r="10" customFormat="false" ht="16.5" hidden="false" customHeight="false" outlineLevel="0" collapsed="false">
      <c r="A10" s="3" t="n">
        <v>8</v>
      </c>
      <c r="B10" s="4" t="s">
        <v>14</v>
      </c>
      <c r="C10" s="5" t="n">
        <v>10901</v>
      </c>
      <c r="D10" s="5" t="n">
        <v>11795</v>
      </c>
      <c r="E10" s="5" t="n">
        <v>13381</v>
      </c>
      <c r="F10" s="6" t="n">
        <f aca="false">SUM(C10:E10)</f>
        <v>36077</v>
      </c>
      <c r="G10" s="6" t="n">
        <f aca="false">C10+D10+E10</f>
        <v>36077</v>
      </c>
      <c r="H10" s="5" t="n">
        <f aca="false">AVERAGE(C10:E10)</f>
        <v>12025.6666666667</v>
      </c>
      <c r="I10" s="5" t="n">
        <f aca="false">F10/3</f>
        <v>12025.6666666667</v>
      </c>
      <c r="J10" s="3" t="n">
        <f aca="false">_xlfn.RANK.EQ(F10,F$3:F$12)</f>
        <v>9</v>
      </c>
      <c r="K10" s="7" t="str">
        <f aca="false">IF(F10&gt;=1000000,"是","否")</f>
        <v>否</v>
      </c>
    </row>
    <row r="11" customFormat="false" ht="16.5" hidden="false" customHeight="false" outlineLevel="0" collapsed="false">
      <c r="A11" s="3" t="n">
        <v>9</v>
      </c>
      <c r="B11" s="4" t="s">
        <v>12</v>
      </c>
      <c r="C11" s="5" t="n">
        <v>7752</v>
      </c>
      <c r="D11" s="5" t="n">
        <v>12655</v>
      </c>
      <c r="E11" s="5" t="n">
        <v>10193</v>
      </c>
      <c r="F11" s="6" t="n">
        <f aca="false">SUM(C11:E11)</f>
        <v>30600</v>
      </c>
      <c r="G11" s="6" t="n">
        <f aca="false">C11+D11+E11</f>
        <v>30600</v>
      </c>
      <c r="H11" s="5" t="n">
        <f aca="false">AVERAGE(C11:E11)</f>
        <v>10200</v>
      </c>
      <c r="I11" s="5" t="n">
        <f aca="false">F11/3</f>
        <v>10200</v>
      </c>
      <c r="J11" s="3" t="n">
        <f aca="false">_xlfn.RANK.EQ(F11,F$3:F$12)</f>
        <v>10</v>
      </c>
      <c r="K11" s="7" t="str">
        <f aca="false">IF(F11&gt;=1000000,"是","否")</f>
        <v>否</v>
      </c>
    </row>
    <row r="12" customFormat="false" ht="16.5" hidden="false" customHeight="false" outlineLevel="0" collapsed="false">
      <c r="A12" s="3" t="n">
        <v>10</v>
      </c>
      <c r="B12" s="4" t="s">
        <v>13</v>
      </c>
      <c r="C12" s="5" t="n">
        <v>8234</v>
      </c>
      <c r="D12" s="5" t="n">
        <v>16433</v>
      </c>
      <c r="E12" s="5" t="n">
        <v>15047</v>
      </c>
      <c r="F12" s="6" t="n">
        <f aca="false">SUM(C12:E12)</f>
        <v>39714</v>
      </c>
      <c r="G12" s="6" t="n">
        <f aca="false">C12+D12+E12</f>
        <v>39714</v>
      </c>
      <c r="H12" s="5" t="n">
        <f aca="false">AVERAGE(C12:E12)</f>
        <v>13238</v>
      </c>
      <c r="I12" s="5" t="n">
        <f aca="false">F12/3</f>
        <v>13238</v>
      </c>
      <c r="J12" s="3" t="n">
        <f aca="false">_xlfn.RANK.EQ(F12,F$3:F$12)</f>
        <v>8</v>
      </c>
      <c r="K12" s="7" t="str">
        <f aca="false">IF(F12&gt;=1000000,"是","否")</f>
        <v>否</v>
      </c>
    </row>
  </sheetData>
  <mergeCells count="1">
    <mergeCell ref="A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2" activeCellId="0" sqref="A2"/>
    </sheetView>
  </sheetViews>
  <sheetFormatPr defaultColWidth="8.6484375" defaultRowHeight="16.5" zeroHeight="false" outlineLevelRow="0" outlineLevelCol="0"/>
  <cols>
    <col collapsed="false" customWidth="true" hidden="false" outlineLevel="0" max="10" min="10" style="0" width="10.87"/>
    <col collapsed="false" customWidth="true" hidden="false" outlineLevel="0" max="11" min="11" style="0" width="10"/>
    <col collapsed="false" customWidth="true" hidden="false" outlineLevel="0" max="12" min="12" style="0" width="11.62"/>
  </cols>
  <sheetData>
    <row r="1" customFormat="false" ht="16.5" hidden="false" customHeight="false" outlineLevel="0" collapsed="false">
      <c r="A1" s="0" t="s">
        <v>23</v>
      </c>
      <c r="B1" s="0" t="s">
        <v>24</v>
      </c>
      <c r="C1" s="0" t="s">
        <v>25</v>
      </c>
      <c r="D1" s="0" t="s">
        <v>26</v>
      </c>
      <c r="E1" s="0" t="s">
        <v>27</v>
      </c>
      <c r="G1" s="0" t="s">
        <v>28</v>
      </c>
      <c r="H1" s="0" t="s">
        <v>29</v>
      </c>
      <c r="I1" s="0" t="s">
        <v>30</v>
      </c>
      <c r="J1" s="0" t="s">
        <v>31</v>
      </c>
      <c r="K1" s="0" t="s">
        <v>32</v>
      </c>
      <c r="L1" s="0" t="s">
        <v>33</v>
      </c>
    </row>
    <row r="2" customFormat="false" ht="15" hidden="false" customHeight="false" outlineLevel="0" collapsed="false">
      <c r="A2" s="0" t="s">
        <v>34</v>
      </c>
      <c r="B2" s="8" t="n">
        <v>1</v>
      </c>
      <c r="C2" s="8" t="n">
        <v>806201</v>
      </c>
      <c r="D2" s="9" t="s">
        <v>35</v>
      </c>
      <c r="E2" s="8" t="str">
        <f aca="false">LEFT(D2,1)</f>
        <v>陳</v>
      </c>
      <c r="F2" s="8" t="str">
        <f aca="false">E2&amp;"OO"</f>
        <v>陳OO</v>
      </c>
      <c r="G2" s="9" t="s">
        <v>36</v>
      </c>
      <c r="H2" s="10" t="n">
        <v>172.3</v>
      </c>
      <c r="I2" s="10" t="n">
        <v>73.2</v>
      </c>
      <c r="J2" s="10" t="n">
        <f aca="false">H2/100</f>
        <v>1.723</v>
      </c>
      <c r="K2" s="11" t="n">
        <f aca="false">I2/J2^2</f>
        <v>24.6570165212116</v>
      </c>
      <c r="L2" s="10" t="n">
        <v>691106</v>
      </c>
    </row>
    <row r="3" customFormat="false" ht="16.5" hidden="false" customHeight="false" outlineLevel="0" collapsed="false">
      <c r="A3" s="0" t="s">
        <v>34</v>
      </c>
      <c r="B3" s="8" t="n">
        <v>2</v>
      </c>
      <c r="C3" s="8" t="n">
        <v>806202</v>
      </c>
      <c r="D3" s="9" t="s">
        <v>37</v>
      </c>
      <c r="E3" s="8" t="str">
        <f aca="false">LEFT(D3,1)</f>
        <v>方</v>
      </c>
      <c r="F3" s="8" t="str">
        <f aca="false">E3&amp;"OO"</f>
        <v>方OO</v>
      </c>
      <c r="G3" s="9" t="s">
        <v>38</v>
      </c>
      <c r="H3" s="10" t="n">
        <v>172.4</v>
      </c>
      <c r="I3" s="10" t="n">
        <v>52.6</v>
      </c>
      <c r="J3" s="10" t="n">
        <f aca="false">H3/100</f>
        <v>1.724</v>
      </c>
      <c r="K3" s="11" t="n">
        <f aca="false">I3/J3^2</f>
        <v>17.6974714821733</v>
      </c>
      <c r="L3" s="10" t="n">
        <v>700205</v>
      </c>
    </row>
    <row r="4" customFormat="false" ht="16.5" hidden="false" customHeight="false" outlineLevel="0" collapsed="false">
      <c r="A4" s="0" t="s">
        <v>34</v>
      </c>
      <c r="B4" s="8" t="n">
        <v>3</v>
      </c>
      <c r="C4" s="8" t="n">
        <v>806203</v>
      </c>
      <c r="D4" s="9" t="s">
        <v>39</v>
      </c>
      <c r="E4" s="8" t="str">
        <f aca="false">LEFT(D4,1)</f>
        <v>王</v>
      </c>
      <c r="F4" s="8" t="str">
        <f aca="false">E4&amp;"OO"</f>
        <v>王OO</v>
      </c>
      <c r="G4" s="9" t="s">
        <v>38</v>
      </c>
      <c r="H4" s="10" t="n">
        <v>167</v>
      </c>
      <c r="I4" s="10" t="n">
        <v>65.9</v>
      </c>
      <c r="J4" s="10" t="n">
        <f aca="false">H4/100</f>
        <v>1.67</v>
      </c>
      <c r="K4" s="11" t="n">
        <f aca="false">I4/J4^2</f>
        <v>23.6293879307254</v>
      </c>
      <c r="L4" s="10" t="n">
        <v>690829</v>
      </c>
    </row>
    <row r="5" customFormat="false" ht="16.5" hidden="false" customHeight="false" outlineLevel="0" collapsed="false">
      <c r="A5" s="0" t="s">
        <v>34</v>
      </c>
      <c r="B5" s="8" t="n">
        <v>4</v>
      </c>
      <c r="C5" s="8" t="n">
        <v>806204</v>
      </c>
      <c r="D5" s="9" t="s">
        <v>40</v>
      </c>
      <c r="E5" s="8" t="str">
        <f aca="false">LEFT(D5,1)</f>
        <v>王</v>
      </c>
      <c r="F5" s="8" t="str">
        <f aca="false">E5&amp;"OO"</f>
        <v>王OO</v>
      </c>
      <c r="G5" s="9" t="s">
        <v>38</v>
      </c>
      <c r="H5" s="10" t="n">
        <v>164.6</v>
      </c>
      <c r="I5" s="10" t="n">
        <v>58.4</v>
      </c>
      <c r="J5" s="10" t="n">
        <f aca="false">H5/100</f>
        <v>1.646</v>
      </c>
      <c r="K5" s="11" t="n">
        <f aca="false">I5/J5^2</f>
        <v>21.5552560129568</v>
      </c>
      <c r="L5" s="10" t="n">
        <v>690709</v>
      </c>
    </row>
    <row r="6" customFormat="false" ht="16.5" hidden="false" customHeight="false" outlineLevel="0" collapsed="false">
      <c r="A6" s="0" t="s">
        <v>34</v>
      </c>
      <c r="B6" s="8" t="n">
        <v>5</v>
      </c>
      <c r="C6" s="8" t="n">
        <v>806205</v>
      </c>
      <c r="D6" s="9" t="s">
        <v>41</v>
      </c>
      <c r="E6" s="8" t="str">
        <f aca="false">LEFT(D6,1)</f>
        <v>甘</v>
      </c>
      <c r="F6" s="8" t="str">
        <f aca="false">E6&amp;"OO"</f>
        <v>甘OO</v>
      </c>
      <c r="G6" s="9" t="s">
        <v>38</v>
      </c>
      <c r="H6" s="10" t="n">
        <v>163.9</v>
      </c>
      <c r="I6" s="10" t="n">
        <v>52.3</v>
      </c>
      <c r="J6" s="10" t="n">
        <f aca="false">H6/100</f>
        <v>1.639</v>
      </c>
      <c r="K6" s="11" t="n">
        <f aca="false">I6/J6^2</f>
        <v>19.4690061239889</v>
      </c>
      <c r="L6" s="10" t="n">
        <v>751103</v>
      </c>
    </row>
    <row r="7" customFormat="false" ht="16.5" hidden="false" customHeight="false" outlineLevel="0" collapsed="false">
      <c r="A7" s="0" t="s">
        <v>34</v>
      </c>
      <c r="B7" s="8" t="n">
        <v>6</v>
      </c>
      <c r="C7" s="8" t="n">
        <v>806206</v>
      </c>
      <c r="D7" s="9" t="s">
        <v>42</v>
      </c>
      <c r="E7" s="8" t="str">
        <f aca="false">LEFT(D7,1)</f>
        <v>江</v>
      </c>
      <c r="F7" s="8" t="str">
        <f aca="false">E7&amp;"OO"</f>
        <v>江OO</v>
      </c>
      <c r="G7" s="9" t="s">
        <v>38</v>
      </c>
      <c r="H7" s="10" t="n">
        <v>174.6</v>
      </c>
      <c r="I7" s="10" t="n">
        <v>55.7</v>
      </c>
      <c r="J7" s="10" t="n">
        <f aca="false">H7/100</f>
        <v>1.746</v>
      </c>
      <c r="K7" s="11" t="n">
        <f aca="false">I7/J7^2</f>
        <v>18.2711850618465</v>
      </c>
      <c r="L7" s="10" t="n">
        <v>741205</v>
      </c>
    </row>
    <row r="8" customFormat="false" ht="16.5" hidden="false" customHeight="false" outlineLevel="0" collapsed="false">
      <c r="A8" s="0" t="s">
        <v>34</v>
      </c>
      <c r="B8" s="8" t="n">
        <v>7</v>
      </c>
      <c r="C8" s="8" t="n">
        <v>806207</v>
      </c>
      <c r="D8" s="9" t="s">
        <v>43</v>
      </c>
      <c r="E8" s="8" t="str">
        <f aca="false">LEFT(D8,1)</f>
        <v>何</v>
      </c>
      <c r="F8" s="8" t="str">
        <f aca="false">E8&amp;"OO"</f>
        <v>何OO</v>
      </c>
      <c r="G8" s="9" t="s">
        <v>38</v>
      </c>
      <c r="H8" s="10" t="n">
        <v>170.7</v>
      </c>
      <c r="I8" s="10" t="n">
        <v>80</v>
      </c>
      <c r="J8" s="10" t="n">
        <f aca="false">H8/100</f>
        <v>1.707</v>
      </c>
      <c r="K8" s="11" t="n">
        <f aca="false">I8/J8^2</f>
        <v>27.4550946188358</v>
      </c>
      <c r="L8" s="10" t="n">
        <v>820414</v>
      </c>
    </row>
    <row r="9" customFormat="false" ht="16.5" hidden="false" customHeight="false" outlineLevel="0" collapsed="false">
      <c r="A9" s="0" t="s">
        <v>34</v>
      </c>
      <c r="B9" s="8" t="n">
        <v>8</v>
      </c>
      <c r="C9" s="8" t="n">
        <v>806208</v>
      </c>
      <c r="D9" s="9" t="s">
        <v>44</v>
      </c>
      <c r="E9" s="8" t="str">
        <f aca="false">LEFT(D9,1)</f>
        <v>吳</v>
      </c>
      <c r="F9" s="8" t="str">
        <f aca="false">E9&amp;"OO"</f>
        <v>吳OO</v>
      </c>
      <c r="G9" s="9" t="s">
        <v>38</v>
      </c>
      <c r="H9" s="10" t="n">
        <v>171.8</v>
      </c>
      <c r="I9" s="10" t="n">
        <v>60</v>
      </c>
      <c r="J9" s="10" t="n">
        <f aca="false">H9/100</f>
        <v>1.718</v>
      </c>
      <c r="K9" s="11" t="n">
        <f aca="false">I9/J9^2</f>
        <v>20.3284811507547</v>
      </c>
      <c r="L9" s="10" t="n">
        <v>800806</v>
      </c>
    </row>
    <row r="10" customFormat="false" ht="16.5" hidden="false" customHeight="false" outlineLevel="0" collapsed="false">
      <c r="A10" s="0" t="s">
        <v>34</v>
      </c>
      <c r="B10" s="8" t="n">
        <v>9</v>
      </c>
      <c r="C10" s="8" t="n">
        <v>806209</v>
      </c>
      <c r="D10" s="9" t="s">
        <v>45</v>
      </c>
      <c r="E10" s="8" t="str">
        <f aca="false">LEFT(D10,1)</f>
        <v>吳</v>
      </c>
      <c r="F10" s="8" t="str">
        <f aca="false">E10&amp;"OO"</f>
        <v>吳OO</v>
      </c>
      <c r="G10" s="9" t="s">
        <v>38</v>
      </c>
      <c r="H10" s="10" t="n">
        <v>171.6</v>
      </c>
      <c r="I10" s="10" t="n">
        <v>67.2</v>
      </c>
      <c r="J10" s="10" t="n">
        <f aca="false">H10/100</f>
        <v>1.716</v>
      </c>
      <c r="K10" s="11" t="n">
        <f aca="false">I10/J10^2</f>
        <v>22.8210018419809</v>
      </c>
      <c r="L10" s="10" t="n">
        <v>840424</v>
      </c>
    </row>
    <row r="11" customFormat="false" ht="16.5" hidden="false" customHeight="false" outlineLevel="0" collapsed="false">
      <c r="A11" s="0" t="s">
        <v>34</v>
      </c>
      <c r="B11" s="8" t="n">
        <v>10</v>
      </c>
      <c r="C11" s="8" t="n">
        <v>806210</v>
      </c>
      <c r="D11" s="9" t="s">
        <v>46</v>
      </c>
      <c r="E11" s="8" t="str">
        <f aca="false">LEFT(D11,1)</f>
        <v>李</v>
      </c>
      <c r="F11" s="8" t="str">
        <f aca="false">E11&amp;"OO"</f>
        <v>李OO</v>
      </c>
      <c r="G11" s="9" t="s">
        <v>38</v>
      </c>
      <c r="H11" s="10" t="n">
        <v>170.2</v>
      </c>
      <c r="I11" s="10" t="n">
        <v>89.9</v>
      </c>
      <c r="J11" s="10" t="n">
        <f aca="false">H11/100</f>
        <v>1.702</v>
      </c>
      <c r="K11" s="11" t="n">
        <f aca="false">I11/J11^2</f>
        <v>31.0342018307072</v>
      </c>
      <c r="L11" s="10" t="n">
        <v>770909</v>
      </c>
    </row>
    <row r="12" customFormat="false" ht="16.5" hidden="false" customHeight="false" outlineLevel="0" collapsed="false">
      <c r="A12" s="0" t="s">
        <v>34</v>
      </c>
      <c r="B12" s="8" t="n">
        <v>11</v>
      </c>
      <c r="C12" s="8" t="n">
        <v>806211</v>
      </c>
      <c r="D12" s="9" t="s">
        <v>47</v>
      </c>
      <c r="E12" s="8" t="str">
        <f aca="false">LEFT(D12,1)</f>
        <v>李</v>
      </c>
      <c r="F12" s="8" t="str">
        <f aca="false">E12&amp;"OO"</f>
        <v>李OO</v>
      </c>
      <c r="G12" s="9" t="s">
        <v>38</v>
      </c>
      <c r="H12" s="10" t="n">
        <v>177.3</v>
      </c>
      <c r="I12" s="10" t="n">
        <v>60.4</v>
      </c>
      <c r="J12" s="10" t="n">
        <f aca="false">H12/100</f>
        <v>1.773</v>
      </c>
      <c r="K12" s="11" t="n">
        <f aca="false">I12/J12^2</f>
        <v>19.2140743731011</v>
      </c>
      <c r="L12" s="10" t="n">
        <v>710916</v>
      </c>
    </row>
    <row r="13" customFormat="false" ht="16.5" hidden="false" customHeight="false" outlineLevel="0" collapsed="false">
      <c r="A13" s="0" t="s">
        <v>34</v>
      </c>
      <c r="B13" s="8" t="n">
        <v>12</v>
      </c>
      <c r="C13" s="8" t="n">
        <v>806212</v>
      </c>
      <c r="D13" s="9" t="s">
        <v>48</v>
      </c>
      <c r="E13" s="8" t="str">
        <f aca="false">LEFT(D13,1)</f>
        <v>林</v>
      </c>
      <c r="F13" s="8" t="str">
        <f aca="false">E13&amp;"OO"</f>
        <v>林OO</v>
      </c>
      <c r="G13" s="9" t="s">
        <v>38</v>
      </c>
      <c r="H13" s="10" t="n">
        <v>173</v>
      </c>
      <c r="I13" s="10" t="n">
        <v>65.4</v>
      </c>
      <c r="J13" s="10" t="n">
        <f aca="false">H13/100</f>
        <v>1.73</v>
      </c>
      <c r="K13" s="11" t="n">
        <f aca="false">I13/J13^2</f>
        <v>21.8517157272211</v>
      </c>
      <c r="L13" s="10" t="n">
        <v>750901</v>
      </c>
    </row>
    <row r="14" customFormat="false" ht="16.5" hidden="false" customHeight="false" outlineLevel="0" collapsed="false">
      <c r="A14" s="0" t="s">
        <v>34</v>
      </c>
      <c r="B14" s="8" t="n">
        <v>13</v>
      </c>
      <c r="C14" s="8" t="n">
        <v>806213</v>
      </c>
      <c r="D14" s="9" t="s">
        <v>49</v>
      </c>
      <c r="E14" s="8" t="str">
        <f aca="false">LEFT(D14,1)</f>
        <v>林</v>
      </c>
      <c r="F14" s="8" t="str">
        <f aca="false">E14&amp;"OO"</f>
        <v>林OO</v>
      </c>
      <c r="G14" s="9" t="s">
        <v>38</v>
      </c>
      <c r="H14" s="10" t="n">
        <v>158.2</v>
      </c>
      <c r="I14" s="10" t="n">
        <v>49</v>
      </c>
      <c r="J14" s="10" t="n">
        <f aca="false">H14/100</f>
        <v>1.582</v>
      </c>
      <c r="K14" s="11" t="n">
        <f aca="false">I14/J14^2</f>
        <v>19.5786670843449</v>
      </c>
      <c r="L14" s="10" t="n">
        <v>740923</v>
      </c>
    </row>
    <row r="15" customFormat="false" ht="16.5" hidden="false" customHeight="false" outlineLevel="0" collapsed="false">
      <c r="A15" s="0" t="s">
        <v>34</v>
      </c>
      <c r="B15" s="8" t="n">
        <v>14</v>
      </c>
      <c r="C15" s="8" t="n">
        <v>806214</v>
      </c>
      <c r="D15" s="9" t="s">
        <v>50</v>
      </c>
      <c r="E15" s="8" t="str">
        <f aca="false">LEFT(D15,1)</f>
        <v>林</v>
      </c>
      <c r="F15" s="8" t="str">
        <f aca="false">E15&amp;"OO"</f>
        <v>林OO</v>
      </c>
      <c r="G15" s="9" t="s">
        <v>38</v>
      </c>
      <c r="H15" s="10" t="n">
        <v>170.9</v>
      </c>
      <c r="I15" s="10" t="n">
        <v>51.5</v>
      </c>
      <c r="J15" s="10" t="n">
        <f aca="false">H15/100</f>
        <v>1.709</v>
      </c>
      <c r="K15" s="11" t="n">
        <f aca="false">I15/J15^2</f>
        <v>17.6328739769937</v>
      </c>
      <c r="L15" s="10" t="n">
        <v>820808</v>
      </c>
    </row>
    <row r="16" customFormat="false" ht="16.5" hidden="false" customHeight="false" outlineLevel="0" collapsed="false">
      <c r="A16" s="0" t="s">
        <v>34</v>
      </c>
      <c r="B16" s="8" t="n">
        <v>15</v>
      </c>
      <c r="C16" s="8" t="n">
        <v>806215</v>
      </c>
      <c r="D16" s="9" t="s">
        <v>51</v>
      </c>
      <c r="E16" s="8" t="str">
        <f aca="false">LEFT(D16,1)</f>
        <v>邱</v>
      </c>
      <c r="F16" s="8" t="str">
        <f aca="false">E16&amp;"OO"</f>
        <v>邱OO</v>
      </c>
      <c r="G16" s="9" t="s">
        <v>38</v>
      </c>
      <c r="H16" s="10" t="n">
        <v>165</v>
      </c>
      <c r="I16" s="10" t="n">
        <v>45.6</v>
      </c>
      <c r="J16" s="10" t="n">
        <f aca="false">H16/100</f>
        <v>1.65</v>
      </c>
      <c r="K16" s="11" t="n">
        <f aca="false">I16/J16^2</f>
        <v>16.7493112947658</v>
      </c>
      <c r="L16" s="10" t="n">
        <v>720409</v>
      </c>
    </row>
    <row r="17" customFormat="false" ht="16.5" hidden="false" customHeight="false" outlineLevel="0" collapsed="false">
      <c r="A17" s="0" t="s">
        <v>34</v>
      </c>
      <c r="B17" s="8" t="n">
        <v>16</v>
      </c>
      <c r="C17" s="8" t="n">
        <v>806216</v>
      </c>
      <c r="D17" s="9" t="s">
        <v>52</v>
      </c>
      <c r="E17" s="8" t="str">
        <f aca="false">LEFT(D17,1)</f>
        <v>侯</v>
      </c>
      <c r="F17" s="8" t="str">
        <f aca="false">E17&amp;"OO"</f>
        <v>侯OO</v>
      </c>
      <c r="G17" s="9" t="s">
        <v>38</v>
      </c>
      <c r="H17" s="10" t="n">
        <v>178.8</v>
      </c>
      <c r="I17" s="10" t="n">
        <v>85.1</v>
      </c>
      <c r="J17" s="10" t="n">
        <f aca="false">H17/100</f>
        <v>1.788</v>
      </c>
      <c r="K17" s="11" t="n">
        <f aca="false">I17/J17^2</f>
        <v>26.6191713085997</v>
      </c>
      <c r="L17" s="10" t="n">
        <v>751013</v>
      </c>
    </row>
    <row r="18" customFormat="false" ht="16.5" hidden="false" customHeight="false" outlineLevel="0" collapsed="false">
      <c r="A18" s="0" t="s">
        <v>34</v>
      </c>
      <c r="B18" s="8" t="n">
        <v>17</v>
      </c>
      <c r="C18" s="8" t="n">
        <v>806217</v>
      </c>
      <c r="D18" s="9" t="s">
        <v>53</v>
      </c>
      <c r="E18" s="8" t="str">
        <f aca="false">LEFT(D18,1)</f>
        <v>俞</v>
      </c>
      <c r="F18" s="8" t="str">
        <f aca="false">E18&amp;"OO"</f>
        <v>俞OO</v>
      </c>
      <c r="G18" s="9" t="s">
        <v>38</v>
      </c>
      <c r="H18" s="10" t="n">
        <v>174.2</v>
      </c>
      <c r="I18" s="10" t="n">
        <v>54.5</v>
      </c>
      <c r="J18" s="10" t="n">
        <f aca="false">H18/100</f>
        <v>1.742</v>
      </c>
      <c r="K18" s="11" t="n">
        <f aca="false">I18/J18^2</f>
        <v>17.9597464413339</v>
      </c>
      <c r="L18" s="10" t="n">
        <v>760811</v>
      </c>
    </row>
    <row r="19" customFormat="false" ht="16.5" hidden="false" customHeight="false" outlineLevel="0" collapsed="false">
      <c r="A19" s="0" t="s">
        <v>34</v>
      </c>
      <c r="B19" s="8" t="n">
        <v>18</v>
      </c>
      <c r="C19" s="8" t="n">
        <v>806218</v>
      </c>
      <c r="D19" s="9" t="s">
        <v>54</v>
      </c>
      <c r="E19" s="8" t="str">
        <f aca="false">LEFT(D19,1)</f>
        <v>柳</v>
      </c>
      <c r="F19" s="8" t="str">
        <f aca="false">E19&amp;"OO"</f>
        <v>柳OO</v>
      </c>
      <c r="G19" s="9" t="s">
        <v>38</v>
      </c>
      <c r="H19" s="10" t="n">
        <v>175.8</v>
      </c>
      <c r="I19" s="10" t="n">
        <v>60.4</v>
      </c>
      <c r="J19" s="10" t="n">
        <f aca="false">H19/100</f>
        <v>1.758</v>
      </c>
      <c r="K19" s="11" t="n">
        <f aca="false">I19/J19^2</f>
        <v>19.5433584290764</v>
      </c>
      <c r="L19" s="10" t="n">
        <v>681004</v>
      </c>
    </row>
    <row r="20" customFormat="false" ht="16.5" hidden="false" customHeight="false" outlineLevel="0" collapsed="false">
      <c r="A20" s="0" t="s">
        <v>34</v>
      </c>
      <c r="B20" s="8" t="n">
        <v>19</v>
      </c>
      <c r="C20" s="8" t="n">
        <v>806219</v>
      </c>
      <c r="D20" s="9" t="s">
        <v>55</v>
      </c>
      <c r="E20" s="8" t="str">
        <f aca="false">LEFT(D20,1)</f>
        <v>張</v>
      </c>
      <c r="F20" s="8" t="str">
        <f aca="false">E20&amp;"OO"</f>
        <v>張OO</v>
      </c>
      <c r="G20" s="9" t="s">
        <v>38</v>
      </c>
      <c r="H20" s="10" t="n">
        <v>165.6</v>
      </c>
      <c r="I20" s="10" t="n">
        <v>53.8</v>
      </c>
      <c r="J20" s="10" t="n">
        <f aca="false">H20/100</f>
        <v>1.656</v>
      </c>
      <c r="K20" s="11" t="n">
        <f aca="false">I20/J20^2</f>
        <v>19.6183108123877</v>
      </c>
      <c r="L20" s="10" t="n">
        <v>700818</v>
      </c>
    </row>
    <row r="21" customFormat="false" ht="16.5" hidden="false" customHeight="false" outlineLevel="0" collapsed="false">
      <c r="A21" s="0" t="s">
        <v>34</v>
      </c>
      <c r="B21" s="8" t="n">
        <v>20</v>
      </c>
      <c r="C21" s="8" t="n">
        <v>806220</v>
      </c>
      <c r="D21" s="9" t="s">
        <v>56</v>
      </c>
      <c r="E21" s="8" t="str">
        <f aca="false">LEFT(D21,1)</f>
        <v>張</v>
      </c>
      <c r="F21" s="8" t="str">
        <f aca="false">E21&amp;"OO"</f>
        <v>張OO</v>
      </c>
      <c r="G21" s="9" t="s">
        <v>38</v>
      </c>
      <c r="H21" s="10" t="n">
        <v>163.3</v>
      </c>
      <c r="I21" s="10" t="n">
        <v>56.8</v>
      </c>
      <c r="J21" s="10" t="n">
        <f aca="false">H21/100</f>
        <v>1.633</v>
      </c>
      <c r="K21" s="11" t="n">
        <f aca="false">I21/J21^2</f>
        <v>21.299821613994</v>
      </c>
      <c r="L21" s="10" t="n">
        <v>720521</v>
      </c>
    </row>
    <row r="22" customFormat="false" ht="16.5" hidden="false" customHeight="false" outlineLevel="0" collapsed="false">
      <c r="A22" s="0" t="s">
        <v>34</v>
      </c>
      <c r="B22" s="8" t="n">
        <v>21</v>
      </c>
      <c r="C22" s="8" t="n">
        <v>806221</v>
      </c>
      <c r="D22" s="9" t="s">
        <v>57</v>
      </c>
      <c r="E22" s="8" t="str">
        <f aca="false">LEFT(D22,1)</f>
        <v>張</v>
      </c>
      <c r="F22" s="8" t="str">
        <f aca="false">E22&amp;"OO"</f>
        <v>張OO</v>
      </c>
      <c r="G22" s="9" t="s">
        <v>38</v>
      </c>
      <c r="H22" s="10" t="n">
        <v>172.1</v>
      </c>
      <c r="I22" s="10" t="n">
        <v>89.3</v>
      </c>
      <c r="J22" s="10" t="n">
        <f aca="false">H22/100</f>
        <v>1.721</v>
      </c>
      <c r="K22" s="11" t="n">
        <f aca="false">I22/J22^2</f>
        <v>30.1501667375122</v>
      </c>
      <c r="L22" s="10" t="n">
        <v>790801</v>
      </c>
    </row>
    <row r="23" customFormat="false" ht="16.5" hidden="false" customHeight="false" outlineLevel="0" collapsed="false">
      <c r="A23" s="0" t="s">
        <v>34</v>
      </c>
      <c r="B23" s="8" t="n">
        <v>22</v>
      </c>
      <c r="C23" s="8" t="n">
        <v>806222</v>
      </c>
      <c r="D23" s="9" t="s">
        <v>58</v>
      </c>
      <c r="E23" s="8" t="str">
        <f aca="false">LEFT(D23,1)</f>
        <v>許</v>
      </c>
      <c r="F23" s="8" t="str">
        <f aca="false">E23&amp;"OO"</f>
        <v>許OO</v>
      </c>
      <c r="G23" s="9" t="s">
        <v>38</v>
      </c>
      <c r="H23" s="10" t="n">
        <v>182.3</v>
      </c>
      <c r="I23" s="10" t="n">
        <v>56.3</v>
      </c>
      <c r="J23" s="10" t="n">
        <f aca="false">H23/100</f>
        <v>1.823</v>
      </c>
      <c r="K23" s="11" t="n">
        <f aca="false">I23/J23^2</f>
        <v>16.9408445567682</v>
      </c>
      <c r="L23" s="10" t="n">
        <v>770824</v>
      </c>
    </row>
    <row r="24" customFormat="false" ht="16.5" hidden="false" customHeight="false" outlineLevel="0" collapsed="false">
      <c r="A24" s="0" t="s">
        <v>34</v>
      </c>
      <c r="B24" s="8" t="n">
        <v>23</v>
      </c>
      <c r="C24" s="8" t="n">
        <v>806223</v>
      </c>
      <c r="D24" s="9" t="s">
        <v>59</v>
      </c>
      <c r="E24" s="8" t="str">
        <f aca="false">LEFT(D24,1)</f>
        <v>陳</v>
      </c>
      <c r="F24" s="8" t="str">
        <f aca="false">E24&amp;"OO"</f>
        <v>陳OO</v>
      </c>
      <c r="G24" s="9" t="s">
        <v>38</v>
      </c>
      <c r="H24" s="10" t="n">
        <v>179.6</v>
      </c>
      <c r="I24" s="10" t="n">
        <v>47.9</v>
      </c>
      <c r="J24" s="10" t="n">
        <f aca="false">H24/100</f>
        <v>1.796</v>
      </c>
      <c r="K24" s="11" t="n">
        <f aca="false">I24/J24^2</f>
        <v>14.8498767367225</v>
      </c>
      <c r="L24" s="10" t="n">
        <v>730510</v>
      </c>
    </row>
    <row r="25" customFormat="false" ht="16.5" hidden="false" customHeight="false" outlineLevel="0" collapsed="false">
      <c r="A25" s="0" t="s">
        <v>34</v>
      </c>
      <c r="B25" s="8" t="n">
        <v>24</v>
      </c>
      <c r="C25" s="8" t="n">
        <v>806224</v>
      </c>
      <c r="D25" s="9" t="s">
        <v>60</v>
      </c>
      <c r="E25" s="8" t="str">
        <f aca="false">LEFT(D25,1)</f>
        <v>陳</v>
      </c>
      <c r="F25" s="8" t="str">
        <f aca="false">E25&amp;"OO"</f>
        <v>陳OO</v>
      </c>
      <c r="G25" s="9" t="s">
        <v>38</v>
      </c>
      <c r="H25" s="10" t="n">
        <v>175.7</v>
      </c>
      <c r="I25" s="10" t="n">
        <v>83.5</v>
      </c>
      <c r="J25" s="10" t="n">
        <f aca="false">H25/100</f>
        <v>1.757</v>
      </c>
      <c r="K25" s="11" t="n">
        <f aca="false">I25/J25^2</f>
        <v>27.0484854629778</v>
      </c>
      <c r="L25" s="10" t="n">
        <v>751018</v>
      </c>
    </row>
    <row r="26" customFormat="false" ht="16.5" hidden="false" customHeight="false" outlineLevel="0" collapsed="false">
      <c r="A26" s="0" t="s">
        <v>34</v>
      </c>
      <c r="B26" s="8" t="n">
        <v>25</v>
      </c>
      <c r="C26" s="8" t="n">
        <v>806225</v>
      </c>
      <c r="D26" s="9" t="s">
        <v>61</v>
      </c>
      <c r="E26" s="8" t="str">
        <f aca="false">LEFT(D26,1)</f>
        <v>陳</v>
      </c>
      <c r="F26" s="8" t="str">
        <f aca="false">E26&amp;"OO"</f>
        <v>陳OO</v>
      </c>
      <c r="G26" s="9" t="s">
        <v>38</v>
      </c>
      <c r="H26" s="10" t="n">
        <v>174.2</v>
      </c>
      <c r="I26" s="10" t="n">
        <v>50.2</v>
      </c>
      <c r="J26" s="10" t="n">
        <f aca="false">H26/100</f>
        <v>1.742</v>
      </c>
      <c r="K26" s="11" t="n">
        <f aca="false">I26/J26^2</f>
        <v>16.5427389239443</v>
      </c>
      <c r="L26" s="10" t="n">
        <v>780705</v>
      </c>
    </row>
    <row r="27" customFormat="false" ht="16.5" hidden="false" customHeight="false" outlineLevel="0" collapsed="false">
      <c r="A27" s="0" t="s">
        <v>34</v>
      </c>
      <c r="B27" s="8" t="n">
        <v>26</v>
      </c>
      <c r="C27" s="8" t="n">
        <v>806226</v>
      </c>
      <c r="D27" s="9" t="s">
        <v>62</v>
      </c>
      <c r="E27" s="8" t="str">
        <f aca="false">LEFT(D27,1)</f>
        <v>陳</v>
      </c>
      <c r="F27" s="8" t="str">
        <f aca="false">E27&amp;"OO"</f>
        <v>陳OO</v>
      </c>
      <c r="G27" s="9" t="s">
        <v>38</v>
      </c>
      <c r="H27" s="10" t="n">
        <v>167.6</v>
      </c>
      <c r="I27" s="10" t="n">
        <v>61.3</v>
      </c>
      <c r="J27" s="10" t="n">
        <f aca="false">H27/100</f>
        <v>1.676</v>
      </c>
      <c r="K27" s="11" t="n">
        <f aca="false">I27/J27^2</f>
        <v>21.8228991632538</v>
      </c>
      <c r="L27" s="10" t="n">
        <v>730227</v>
      </c>
    </row>
    <row r="28" customFormat="false" ht="16.5" hidden="false" customHeight="false" outlineLevel="0" collapsed="false">
      <c r="A28" s="0" t="s">
        <v>34</v>
      </c>
      <c r="B28" s="8" t="n">
        <v>27</v>
      </c>
      <c r="C28" s="8" t="n">
        <v>806227</v>
      </c>
      <c r="D28" s="9" t="s">
        <v>63</v>
      </c>
      <c r="E28" s="8" t="str">
        <f aca="false">LEFT(D28,1)</f>
        <v>陳</v>
      </c>
      <c r="F28" s="8" t="str">
        <f aca="false">E28&amp;"OO"</f>
        <v>陳OO</v>
      </c>
      <c r="G28" s="9" t="s">
        <v>38</v>
      </c>
      <c r="H28" s="10" t="n">
        <v>165.6</v>
      </c>
      <c r="I28" s="10" t="n">
        <v>63.2</v>
      </c>
      <c r="J28" s="10" t="n">
        <f aca="false">H28/100</f>
        <v>1.656</v>
      </c>
      <c r="K28" s="11" t="n">
        <f aca="false">I28/J28^2</f>
        <v>23.0460454152956</v>
      </c>
      <c r="L28" s="10" t="n">
        <v>720413</v>
      </c>
    </row>
    <row r="29" customFormat="false" ht="16.5" hidden="false" customHeight="false" outlineLevel="0" collapsed="false">
      <c r="A29" s="0" t="s">
        <v>34</v>
      </c>
      <c r="B29" s="8" t="n">
        <v>28</v>
      </c>
      <c r="C29" s="8" t="n">
        <v>806228</v>
      </c>
      <c r="D29" s="9" t="s">
        <v>64</v>
      </c>
      <c r="E29" s="8" t="str">
        <f aca="false">LEFT(D29,1)</f>
        <v>陳</v>
      </c>
      <c r="F29" s="8" t="str">
        <f aca="false">E29&amp;"OO"</f>
        <v>陳OO</v>
      </c>
      <c r="G29" s="9" t="s">
        <v>38</v>
      </c>
      <c r="H29" s="10" t="n">
        <v>174.5</v>
      </c>
      <c r="I29" s="10" t="n">
        <v>51.4</v>
      </c>
      <c r="J29" s="10" t="n">
        <f aca="false">H29/100</f>
        <v>1.745</v>
      </c>
      <c r="K29" s="11" t="n">
        <f aca="false">I29/J29^2</f>
        <v>16.8799927751004</v>
      </c>
      <c r="L29" s="10" t="n">
        <v>711026</v>
      </c>
    </row>
    <row r="30" customFormat="false" ht="16.5" hidden="false" customHeight="false" outlineLevel="0" collapsed="false">
      <c r="A30" s="0" t="s">
        <v>34</v>
      </c>
      <c r="B30" s="8" t="n">
        <v>29</v>
      </c>
      <c r="C30" s="8" t="n">
        <v>806229</v>
      </c>
      <c r="D30" s="9" t="s">
        <v>65</v>
      </c>
      <c r="E30" s="8" t="str">
        <f aca="false">LEFT(D30,1)</f>
        <v>陳</v>
      </c>
      <c r="F30" s="8" t="str">
        <f aca="false">E30&amp;"OO"</f>
        <v>陳OO</v>
      </c>
      <c r="G30" s="9" t="s">
        <v>38</v>
      </c>
      <c r="H30" s="10" t="n">
        <v>171.6</v>
      </c>
      <c r="I30" s="10" t="n">
        <v>59.8</v>
      </c>
      <c r="J30" s="10" t="n">
        <f aca="false">H30/100</f>
        <v>1.716</v>
      </c>
      <c r="K30" s="11" t="n">
        <f aca="false">I30/J30^2</f>
        <v>20.3079748534294</v>
      </c>
      <c r="L30" s="10" t="n">
        <v>750830</v>
      </c>
    </row>
    <row r="31" customFormat="false" ht="16.5" hidden="false" customHeight="false" outlineLevel="0" collapsed="false">
      <c r="A31" s="0" t="s">
        <v>34</v>
      </c>
      <c r="B31" s="8" t="n">
        <v>30</v>
      </c>
      <c r="C31" s="8" t="n">
        <v>806230</v>
      </c>
      <c r="D31" s="9" t="s">
        <v>66</v>
      </c>
      <c r="E31" s="8" t="str">
        <f aca="false">LEFT(D31,1)</f>
        <v>陳</v>
      </c>
      <c r="F31" s="8" t="str">
        <f aca="false">E31&amp;"OO"</f>
        <v>陳OO</v>
      </c>
      <c r="G31" s="9" t="s">
        <v>38</v>
      </c>
      <c r="H31" s="10" t="n">
        <v>182.1</v>
      </c>
      <c r="I31" s="10" t="n">
        <v>74.7</v>
      </c>
      <c r="J31" s="10" t="n">
        <f aca="false">H31/100</f>
        <v>1.821</v>
      </c>
      <c r="K31" s="11" t="n">
        <f aca="false">I31/J31^2</f>
        <v>22.5268626051367</v>
      </c>
      <c r="L31" s="10" t="n">
        <v>740418</v>
      </c>
    </row>
    <row r="32" customFormat="false" ht="16.5" hidden="false" customHeight="false" outlineLevel="0" collapsed="false">
      <c r="A32" s="0" t="s">
        <v>34</v>
      </c>
      <c r="B32" s="8" t="n">
        <v>31</v>
      </c>
      <c r="C32" s="8" t="n">
        <v>806231</v>
      </c>
      <c r="D32" s="9" t="s">
        <v>67</v>
      </c>
      <c r="E32" s="8" t="str">
        <f aca="false">LEFT(D32,1)</f>
        <v>曾</v>
      </c>
      <c r="F32" s="8" t="str">
        <f aca="false">E32&amp;"OO"</f>
        <v>曾OO</v>
      </c>
      <c r="G32" s="9" t="s">
        <v>38</v>
      </c>
      <c r="H32" s="10" t="n">
        <v>169.1</v>
      </c>
      <c r="I32" s="10" t="n">
        <v>76.7</v>
      </c>
      <c r="J32" s="10" t="n">
        <f aca="false">H32/100</f>
        <v>1.691</v>
      </c>
      <c r="K32" s="11" t="n">
        <f aca="false">I32/J32^2</f>
        <v>26.8230493575582</v>
      </c>
      <c r="L32" s="10" t="n">
        <v>750923</v>
      </c>
    </row>
    <row r="33" customFormat="false" ht="16.5" hidden="false" customHeight="false" outlineLevel="0" collapsed="false">
      <c r="A33" s="0" t="s">
        <v>34</v>
      </c>
      <c r="B33" s="8" t="n">
        <v>32</v>
      </c>
      <c r="C33" s="8" t="n">
        <v>806232</v>
      </c>
      <c r="D33" s="9" t="s">
        <v>68</v>
      </c>
      <c r="E33" s="8" t="str">
        <f aca="false">LEFT(D33,1)</f>
        <v>楊</v>
      </c>
      <c r="F33" s="8" t="str">
        <f aca="false">E33&amp;"OO"</f>
        <v>楊OO</v>
      </c>
      <c r="G33" s="9" t="s">
        <v>38</v>
      </c>
      <c r="H33" s="10" t="n">
        <v>181.9</v>
      </c>
      <c r="I33" s="10" t="n">
        <v>78</v>
      </c>
      <c r="J33" s="10" t="n">
        <f aca="false">H33/100</f>
        <v>1.819</v>
      </c>
      <c r="K33" s="11" t="n">
        <f aca="false">I33/J33^2</f>
        <v>23.573778825367</v>
      </c>
      <c r="L33" s="10" t="n">
        <v>790803</v>
      </c>
    </row>
    <row r="34" customFormat="false" ht="16.5" hidden="false" customHeight="false" outlineLevel="0" collapsed="false">
      <c r="A34" s="0" t="s">
        <v>34</v>
      </c>
      <c r="B34" s="8" t="n">
        <v>33</v>
      </c>
      <c r="C34" s="8" t="n">
        <v>806233</v>
      </c>
      <c r="D34" s="9" t="s">
        <v>69</v>
      </c>
      <c r="E34" s="8" t="str">
        <f aca="false">LEFT(D34,1)</f>
        <v>劉</v>
      </c>
      <c r="F34" s="8" t="str">
        <f aca="false">E34&amp;"OO"</f>
        <v>劉OO</v>
      </c>
      <c r="G34" s="9" t="s">
        <v>38</v>
      </c>
      <c r="H34" s="10" t="n">
        <v>166.4</v>
      </c>
      <c r="I34" s="10" t="n">
        <v>59.7</v>
      </c>
      <c r="J34" s="10" t="n">
        <f aca="false">H34/100</f>
        <v>1.664</v>
      </c>
      <c r="K34" s="11" t="n">
        <f aca="false">I34/J34^2</f>
        <v>21.5609398113905</v>
      </c>
      <c r="L34" s="10" t="n">
        <v>820804</v>
      </c>
    </row>
    <row r="35" customFormat="false" ht="16.5" hidden="false" customHeight="false" outlineLevel="0" collapsed="false">
      <c r="A35" s="0" t="s">
        <v>34</v>
      </c>
      <c r="B35" s="8" t="n">
        <v>34</v>
      </c>
      <c r="C35" s="8" t="n">
        <v>806234</v>
      </c>
      <c r="D35" s="9" t="s">
        <v>70</v>
      </c>
      <c r="E35" s="8" t="str">
        <f aca="false">LEFT(D35,1)</f>
        <v>劉</v>
      </c>
      <c r="F35" s="8" t="str">
        <f aca="false">E35&amp;"OO"</f>
        <v>劉OO</v>
      </c>
      <c r="G35" s="9" t="s">
        <v>38</v>
      </c>
      <c r="H35" s="10" t="n">
        <v>174.2</v>
      </c>
      <c r="I35" s="10" t="n">
        <v>80.7</v>
      </c>
      <c r="J35" s="10" t="n">
        <f aca="false">H35/100</f>
        <v>1.742</v>
      </c>
      <c r="K35" s="11" t="n">
        <f aca="false">I35/J35^2</f>
        <v>26.5936061984522</v>
      </c>
      <c r="L35" s="10" t="n">
        <v>751007</v>
      </c>
    </row>
    <row r="36" customFormat="false" ht="16.5" hidden="false" customHeight="false" outlineLevel="0" collapsed="false">
      <c r="A36" s="0" t="s">
        <v>34</v>
      </c>
      <c r="B36" s="8" t="n">
        <v>35</v>
      </c>
      <c r="C36" s="8" t="n">
        <v>806235</v>
      </c>
      <c r="D36" s="9" t="s">
        <v>71</v>
      </c>
      <c r="E36" s="8" t="str">
        <f aca="false">LEFT(D36,1)</f>
        <v>劉</v>
      </c>
      <c r="F36" s="8" t="str">
        <f aca="false">E36&amp;"OO"</f>
        <v>劉OO</v>
      </c>
      <c r="G36" s="9" t="s">
        <v>38</v>
      </c>
      <c r="H36" s="10" t="n">
        <v>167.8</v>
      </c>
      <c r="I36" s="10" t="n">
        <v>61.8</v>
      </c>
      <c r="J36" s="10" t="n">
        <f aca="false">H36/100</f>
        <v>1.678</v>
      </c>
      <c r="K36" s="11" t="n">
        <f aca="false">I36/J36^2</f>
        <v>21.9484856965483</v>
      </c>
      <c r="L36" s="10" t="n">
        <v>750115</v>
      </c>
    </row>
    <row r="37" customFormat="false" ht="16.5" hidden="false" customHeight="false" outlineLevel="0" collapsed="false">
      <c r="A37" s="0" t="s">
        <v>34</v>
      </c>
      <c r="B37" s="8" t="n">
        <v>36</v>
      </c>
      <c r="C37" s="8" t="n">
        <v>806236</v>
      </c>
      <c r="D37" s="9" t="s">
        <v>72</v>
      </c>
      <c r="E37" s="8" t="str">
        <f aca="false">LEFT(D37,1)</f>
        <v>鄭</v>
      </c>
      <c r="F37" s="8" t="str">
        <f aca="false">E37&amp;"OO"</f>
        <v>鄭OO</v>
      </c>
      <c r="G37" s="9" t="s">
        <v>38</v>
      </c>
      <c r="H37" s="10" t="n">
        <v>166.8</v>
      </c>
      <c r="I37" s="10" t="n">
        <v>55.9</v>
      </c>
      <c r="J37" s="10" t="n">
        <f aca="false">H37/100</f>
        <v>1.668</v>
      </c>
      <c r="K37" s="11" t="n">
        <f aca="false">I37/J37^2</f>
        <v>20.0918401969072</v>
      </c>
      <c r="L37" s="10" t="n">
        <v>790110</v>
      </c>
    </row>
    <row r="38" customFormat="false" ht="16.5" hidden="false" customHeight="false" outlineLevel="0" collapsed="false">
      <c r="A38" s="0" t="s">
        <v>34</v>
      </c>
      <c r="B38" s="8" t="n">
        <v>37</v>
      </c>
      <c r="C38" s="8" t="n">
        <v>806237</v>
      </c>
      <c r="D38" s="9" t="s">
        <v>73</v>
      </c>
      <c r="E38" s="8" t="str">
        <f aca="false">LEFT(D38,1)</f>
        <v>蘇</v>
      </c>
      <c r="F38" s="8" t="str">
        <f aca="false">E38&amp;"OO"</f>
        <v>蘇OO</v>
      </c>
      <c r="G38" s="9" t="s">
        <v>38</v>
      </c>
      <c r="H38" s="10" t="n">
        <v>165.4</v>
      </c>
      <c r="I38" s="10" t="n">
        <v>55.1</v>
      </c>
      <c r="J38" s="10" t="n">
        <f aca="false">H38/100</f>
        <v>1.654</v>
      </c>
      <c r="K38" s="11" t="n">
        <f aca="false">I38/J38^2</f>
        <v>20.1409795461225</v>
      </c>
      <c r="L38" s="10" t="n">
        <v>800223</v>
      </c>
    </row>
    <row r="39" customFormat="false" ht="16.5" hidden="false" customHeight="false" outlineLevel="0" collapsed="false">
      <c r="A39" s="0" t="s">
        <v>34</v>
      </c>
      <c r="B39" s="8" t="n">
        <v>38</v>
      </c>
      <c r="C39" s="8" t="n">
        <v>706202</v>
      </c>
      <c r="D39" s="9" t="s">
        <v>74</v>
      </c>
      <c r="E39" s="8" t="str">
        <f aca="false">LEFT(D39,1)</f>
        <v>王</v>
      </c>
      <c r="F39" s="8" t="str">
        <f aca="false">E39&amp;"OO"</f>
        <v>王OO</v>
      </c>
      <c r="G39" s="9" t="s">
        <v>38</v>
      </c>
      <c r="H39" s="10" t="n">
        <v>173.8</v>
      </c>
      <c r="I39" s="10" t="n">
        <v>53</v>
      </c>
      <c r="J39" s="10" t="n">
        <f aca="false">H39/100</f>
        <v>1.738</v>
      </c>
      <c r="K39" s="11" t="n">
        <f aca="false">I39/J39^2</f>
        <v>17.5459272923257</v>
      </c>
      <c r="L39" s="10" t="n">
        <v>701212</v>
      </c>
    </row>
    <row r="40" customFormat="false" ht="16.5" hidden="false" customHeight="false" outlineLevel="0" collapsed="false">
      <c r="A40" s="0" t="s">
        <v>75</v>
      </c>
      <c r="B40" s="8" t="n">
        <v>1</v>
      </c>
      <c r="C40" s="8" t="n">
        <v>806101</v>
      </c>
      <c r="D40" s="9" t="s">
        <v>76</v>
      </c>
      <c r="E40" s="8" t="str">
        <f aca="false">LEFT(D40,1)</f>
        <v>王</v>
      </c>
      <c r="F40" s="8" t="str">
        <f aca="false">E40&amp;"OO"</f>
        <v>王OO</v>
      </c>
      <c r="G40" s="9" t="s">
        <v>38</v>
      </c>
      <c r="H40" s="10" t="n">
        <v>170.2</v>
      </c>
      <c r="I40" s="10" t="n">
        <v>52.2</v>
      </c>
      <c r="J40" s="10" t="n">
        <f aca="false">H40/100</f>
        <v>1.702</v>
      </c>
      <c r="K40" s="11" t="n">
        <f aca="false">I40/J40^2</f>
        <v>18.0198591275074</v>
      </c>
      <c r="L40" s="10" t="n">
        <v>710316</v>
      </c>
    </row>
    <row r="41" customFormat="false" ht="16.5" hidden="false" customHeight="false" outlineLevel="0" collapsed="false">
      <c r="A41" s="0" t="s">
        <v>75</v>
      </c>
      <c r="B41" s="8" t="n">
        <v>2</v>
      </c>
      <c r="C41" s="8" t="n">
        <v>806102</v>
      </c>
      <c r="D41" s="9" t="s">
        <v>77</v>
      </c>
      <c r="E41" s="8" t="str">
        <f aca="false">LEFT(D41,1)</f>
        <v>王</v>
      </c>
      <c r="F41" s="8" t="str">
        <f aca="false">E41&amp;"OO"</f>
        <v>王OO</v>
      </c>
      <c r="G41" s="9" t="s">
        <v>38</v>
      </c>
      <c r="H41" s="10" t="n">
        <v>178.2</v>
      </c>
      <c r="I41" s="10" t="n">
        <v>70.3</v>
      </c>
      <c r="J41" s="10" t="n">
        <f aca="false">H41/100</f>
        <v>1.782</v>
      </c>
      <c r="K41" s="11" t="n">
        <f aca="false">I41/J41^2</f>
        <v>22.1380786289129</v>
      </c>
      <c r="L41" s="10" t="n">
        <v>701209</v>
      </c>
    </row>
    <row r="42" customFormat="false" ht="16.5" hidden="false" customHeight="false" outlineLevel="0" collapsed="false">
      <c r="A42" s="0" t="s">
        <v>75</v>
      </c>
      <c r="B42" s="8" t="n">
        <v>3</v>
      </c>
      <c r="C42" s="8" t="n">
        <v>806103</v>
      </c>
      <c r="D42" s="9" t="s">
        <v>78</v>
      </c>
      <c r="E42" s="8" t="str">
        <f aca="false">LEFT(D42,1)</f>
        <v>王</v>
      </c>
      <c r="F42" s="8" t="str">
        <f aca="false">E42&amp;"OO"</f>
        <v>王OO</v>
      </c>
      <c r="G42" s="9" t="s">
        <v>38</v>
      </c>
      <c r="H42" s="10" t="n">
        <v>175.4</v>
      </c>
      <c r="I42" s="10" t="n">
        <v>56.8</v>
      </c>
      <c r="J42" s="10" t="n">
        <f aca="false">H42/100</f>
        <v>1.754</v>
      </c>
      <c r="K42" s="11" t="n">
        <f aca="false">I42/J42^2</f>
        <v>18.4624425811535</v>
      </c>
      <c r="L42" s="10" t="n">
        <v>690614</v>
      </c>
    </row>
    <row r="43" customFormat="false" ht="16.5" hidden="false" customHeight="false" outlineLevel="0" collapsed="false">
      <c r="A43" s="0" t="s">
        <v>75</v>
      </c>
      <c r="B43" s="8" t="n">
        <v>4</v>
      </c>
      <c r="C43" s="8" t="n">
        <v>806104</v>
      </c>
      <c r="D43" s="9" t="s">
        <v>79</v>
      </c>
      <c r="E43" s="8" t="str">
        <f aca="false">LEFT(D43,1)</f>
        <v>伍</v>
      </c>
      <c r="F43" s="8" t="str">
        <f aca="false">E43&amp;"OO"</f>
        <v>伍OO</v>
      </c>
      <c r="G43" s="9" t="s">
        <v>38</v>
      </c>
      <c r="H43" s="10" t="n">
        <v>172.6</v>
      </c>
      <c r="I43" s="10" t="n">
        <v>48.7</v>
      </c>
      <c r="J43" s="10" t="n">
        <f aca="false">H43/100</f>
        <v>1.726</v>
      </c>
      <c r="K43" s="11" t="n">
        <f aca="false">I43/J43^2</f>
        <v>16.3473506550353</v>
      </c>
      <c r="L43" s="10" t="n">
        <v>690825</v>
      </c>
    </row>
    <row r="44" customFormat="false" ht="16.5" hidden="false" customHeight="false" outlineLevel="0" collapsed="false">
      <c r="A44" s="0" t="s">
        <v>75</v>
      </c>
      <c r="B44" s="8" t="n">
        <v>5</v>
      </c>
      <c r="C44" s="8" t="n">
        <v>806105</v>
      </c>
      <c r="D44" s="9" t="s">
        <v>80</v>
      </c>
      <c r="E44" s="8" t="str">
        <f aca="false">LEFT(D44,1)</f>
        <v>江</v>
      </c>
      <c r="F44" s="8" t="str">
        <f aca="false">E44&amp;"OO"</f>
        <v>江OO</v>
      </c>
      <c r="G44" s="9" t="s">
        <v>38</v>
      </c>
      <c r="H44" s="10" t="n">
        <v>163.6</v>
      </c>
      <c r="I44" s="10" t="n">
        <v>80.4</v>
      </c>
      <c r="J44" s="10" t="n">
        <f aca="false">H44/100</f>
        <v>1.636</v>
      </c>
      <c r="K44" s="11" t="n">
        <f aca="false">I44/J44^2</f>
        <v>30.0392752314967</v>
      </c>
      <c r="L44" s="10" t="n">
        <v>720804</v>
      </c>
    </row>
    <row r="45" customFormat="false" ht="16.5" hidden="false" customHeight="false" outlineLevel="0" collapsed="false">
      <c r="A45" s="0" t="s">
        <v>75</v>
      </c>
      <c r="B45" s="8" t="n">
        <v>6</v>
      </c>
      <c r="C45" s="8" t="n">
        <v>806106</v>
      </c>
      <c r="D45" s="9" t="s">
        <v>81</v>
      </c>
      <c r="E45" s="8" t="str">
        <f aca="false">LEFT(D45,1)</f>
        <v>吳</v>
      </c>
      <c r="F45" s="8" t="str">
        <f aca="false">E45&amp;"OO"</f>
        <v>吳OO</v>
      </c>
      <c r="G45" s="9" t="s">
        <v>38</v>
      </c>
      <c r="H45" s="10" t="n">
        <v>171</v>
      </c>
      <c r="I45" s="10" t="n">
        <v>60.3</v>
      </c>
      <c r="J45" s="10" t="n">
        <f aca="false">H45/100</f>
        <v>1.71</v>
      </c>
      <c r="K45" s="11" t="n">
        <f aca="false">I45/J45^2</f>
        <v>20.621729763004</v>
      </c>
      <c r="L45" s="10" t="n">
        <v>720619</v>
      </c>
    </row>
    <row r="46" customFormat="false" ht="16.5" hidden="false" customHeight="false" outlineLevel="0" collapsed="false">
      <c r="A46" s="0" t="s">
        <v>75</v>
      </c>
      <c r="B46" s="8" t="n">
        <v>7</v>
      </c>
      <c r="C46" s="8" t="n">
        <v>806107</v>
      </c>
      <c r="D46" s="9" t="s">
        <v>82</v>
      </c>
      <c r="E46" s="8" t="str">
        <f aca="false">LEFT(D46,1)</f>
        <v>呂</v>
      </c>
      <c r="F46" s="8" t="str">
        <f aca="false">E46&amp;"OO"</f>
        <v>呂OO</v>
      </c>
      <c r="G46" s="9" t="s">
        <v>38</v>
      </c>
      <c r="H46" s="10" t="n">
        <v>174.3</v>
      </c>
      <c r="I46" s="10" t="n">
        <v>75.6</v>
      </c>
      <c r="J46" s="10" t="n">
        <f aca="false">H46/100</f>
        <v>1.743</v>
      </c>
      <c r="K46" s="11" t="n">
        <f aca="false">I46/J46^2</f>
        <v>24.8843912655787</v>
      </c>
      <c r="L46" s="10" t="n">
        <v>720110</v>
      </c>
    </row>
    <row r="47" customFormat="false" ht="16.5" hidden="false" customHeight="false" outlineLevel="0" collapsed="false">
      <c r="A47" s="0" t="s">
        <v>75</v>
      </c>
      <c r="B47" s="8" t="n">
        <v>8</v>
      </c>
      <c r="C47" s="8" t="n">
        <v>806108</v>
      </c>
      <c r="D47" s="9" t="s">
        <v>83</v>
      </c>
      <c r="E47" s="8" t="str">
        <f aca="false">LEFT(D47,1)</f>
        <v>李</v>
      </c>
      <c r="F47" s="8" t="str">
        <f aca="false">E47&amp;"OO"</f>
        <v>李OO</v>
      </c>
      <c r="G47" s="9" t="s">
        <v>38</v>
      </c>
      <c r="H47" s="10" t="n">
        <v>167.4</v>
      </c>
      <c r="I47" s="10" t="n">
        <v>43.1</v>
      </c>
      <c r="J47" s="10" t="n">
        <f aca="false">H47/100</f>
        <v>1.674</v>
      </c>
      <c r="K47" s="11" t="n">
        <f aca="false">I47/J47^2</f>
        <v>15.3803551113452</v>
      </c>
      <c r="L47" s="10" t="n">
        <v>700204</v>
      </c>
    </row>
    <row r="48" customFormat="false" ht="16.5" hidden="false" customHeight="false" outlineLevel="0" collapsed="false">
      <c r="A48" s="0" t="s">
        <v>75</v>
      </c>
      <c r="B48" s="8" t="n">
        <v>9</v>
      </c>
      <c r="C48" s="8" t="n">
        <v>806109</v>
      </c>
      <c r="D48" s="9" t="s">
        <v>84</v>
      </c>
      <c r="E48" s="8" t="str">
        <f aca="false">LEFT(D48,1)</f>
        <v>李</v>
      </c>
      <c r="F48" s="8" t="str">
        <f aca="false">E48&amp;"OO"</f>
        <v>李OO</v>
      </c>
      <c r="G48" s="9" t="s">
        <v>38</v>
      </c>
      <c r="H48" s="10" t="n">
        <v>171.7</v>
      </c>
      <c r="I48" s="10" t="n">
        <v>65.5</v>
      </c>
      <c r="J48" s="10" t="n">
        <f aca="false">H48/100</f>
        <v>1.717</v>
      </c>
      <c r="K48" s="11" t="n">
        <f aca="false">I48/J48^2</f>
        <v>22.2177824346551</v>
      </c>
      <c r="L48" s="10" t="n">
        <v>721024</v>
      </c>
    </row>
    <row r="49" customFormat="false" ht="16.5" hidden="false" customHeight="false" outlineLevel="0" collapsed="false">
      <c r="A49" s="0" t="s">
        <v>75</v>
      </c>
      <c r="B49" s="8" t="n">
        <v>10</v>
      </c>
      <c r="C49" s="8" t="n">
        <v>806110</v>
      </c>
      <c r="D49" s="9" t="s">
        <v>85</v>
      </c>
      <c r="E49" s="8" t="str">
        <f aca="false">LEFT(D49,1)</f>
        <v>李</v>
      </c>
      <c r="F49" s="8" t="str">
        <f aca="false">E49&amp;"OO"</f>
        <v>李OO</v>
      </c>
      <c r="G49" s="9" t="s">
        <v>38</v>
      </c>
      <c r="H49" s="10" t="n">
        <v>172.1</v>
      </c>
      <c r="I49" s="10" t="n">
        <v>72.2</v>
      </c>
      <c r="J49" s="10" t="n">
        <f aca="false">H49/100</f>
        <v>1.721</v>
      </c>
      <c r="K49" s="11" t="n">
        <f aca="false">I49/J49^2</f>
        <v>24.3767305537333</v>
      </c>
      <c r="L49" s="10" t="n">
        <v>740731</v>
      </c>
    </row>
    <row r="50" customFormat="false" ht="16.5" hidden="false" customHeight="false" outlineLevel="0" collapsed="false">
      <c r="A50" s="0" t="s">
        <v>75</v>
      </c>
      <c r="B50" s="8" t="n">
        <v>11</v>
      </c>
      <c r="C50" s="8" t="n">
        <v>806111</v>
      </c>
      <c r="D50" s="9" t="s">
        <v>86</v>
      </c>
      <c r="E50" s="8" t="str">
        <f aca="false">LEFT(D50,1)</f>
        <v>沈</v>
      </c>
      <c r="F50" s="8" t="str">
        <f aca="false">E50&amp;"OO"</f>
        <v>沈OO</v>
      </c>
      <c r="G50" s="9" t="s">
        <v>38</v>
      </c>
      <c r="H50" s="10" t="n">
        <v>172</v>
      </c>
      <c r="I50" s="10" t="n">
        <v>67.3</v>
      </c>
      <c r="J50" s="10" t="n">
        <f aca="false">H50/100</f>
        <v>1.72</v>
      </c>
      <c r="K50" s="11" t="n">
        <f aca="false">I50/J50^2</f>
        <v>22.7487831260141</v>
      </c>
      <c r="L50" s="10" t="n">
        <v>750905</v>
      </c>
    </row>
    <row r="51" customFormat="false" ht="16.5" hidden="false" customHeight="false" outlineLevel="0" collapsed="false">
      <c r="A51" s="0" t="s">
        <v>75</v>
      </c>
      <c r="B51" s="8" t="n">
        <v>12</v>
      </c>
      <c r="C51" s="8" t="n">
        <v>806112</v>
      </c>
      <c r="D51" s="9" t="s">
        <v>87</v>
      </c>
      <c r="E51" s="8" t="str">
        <f aca="false">LEFT(D51,1)</f>
        <v>周</v>
      </c>
      <c r="F51" s="8" t="str">
        <f aca="false">E51&amp;"OO"</f>
        <v>周OO</v>
      </c>
      <c r="G51" s="9" t="s">
        <v>38</v>
      </c>
      <c r="H51" s="10" t="n">
        <v>159.9</v>
      </c>
      <c r="I51" s="10" t="n">
        <v>74.4</v>
      </c>
      <c r="J51" s="10" t="n">
        <f aca="false">H51/100</f>
        <v>1.599</v>
      </c>
      <c r="K51" s="11" t="n">
        <f aca="false">I51/J51^2</f>
        <v>29.0988622110207</v>
      </c>
      <c r="L51" s="10" t="n">
        <v>780206</v>
      </c>
    </row>
    <row r="52" customFormat="false" ht="16.5" hidden="false" customHeight="false" outlineLevel="0" collapsed="false">
      <c r="A52" s="0" t="s">
        <v>75</v>
      </c>
      <c r="B52" s="8" t="n">
        <v>13</v>
      </c>
      <c r="C52" s="8" t="n">
        <v>806113</v>
      </c>
      <c r="D52" s="9" t="s">
        <v>88</v>
      </c>
      <c r="E52" s="8" t="str">
        <f aca="false">LEFT(D52,1)</f>
        <v>周</v>
      </c>
      <c r="F52" s="8" t="str">
        <f aca="false">E52&amp;"OO"</f>
        <v>周OO</v>
      </c>
      <c r="G52" s="9" t="s">
        <v>38</v>
      </c>
      <c r="H52" s="10" t="n">
        <v>172.3</v>
      </c>
      <c r="I52" s="10" t="n">
        <v>89.7</v>
      </c>
      <c r="J52" s="10" t="n">
        <f aca="false">H52/100</f>
        <v>1.723</v>
      </c>
      <c r="K52" s="11" t="n">
        <f aca="false">I52/J52^2</f>
        <v>30.2149505731241</v>
      </c>
      <c r="L52" s="10" t="n">
        <v>800903</v>
      </c>
    </row>
    <row r="53" customFormat="false" ht="16.5" hidden="false" customHeight="false" outlineLevel="0" collapsed="false">
      <c r="A53" s="0" t="s">
        <v>75</v>
      </c>
      <c r="B53" s="8" t="n">
        <v>14</v>
      </c>
      <c r="C53" s="8" t="n">
        <v>806114</v>
      </c>
      <c r="D53" s="9" t="s">
        <v>89</v>
      </c>
      <c r="E53" s="8" t="str">
        <f aca="false">LEFT(D53,1)</f>
        <v>周</v>
      </c>
      <c r="F53" s="8" t="str">
        <f aca="false">E53&amp;"OO"</f>
        <v>周OO</v>
      </c>
      <c r="G53" s="9" t="s">
        <v>38</v>
      </c>
      <c r="H53" s="10" t="n">
        <v>168.5</v>
      </c>
      <c r="I53" s="10" t="n">
        <v>55.5</v>
      </c>
      <c r="J53" s="10" t="n">
        <f aca="false">H53/100</f>
        <v>1.685</v>
      </c>
      <c r="K53" s="11" t="n">
        <f aca="false">I53/J53^2</f>
        <v>19.5475878100538</v>
      </c>
      <c r="L53" s="10" t="n">
        <v>821215</v>
      </c>
    </row>
    <row r="54" customFormat="false" ht="16.5" hidden="false" customHeight="false" outlineLevel="0" collapsed="false">
      <c r="A54" s="0" t="s">
        <v>75</v>
      </c>
      <c r="B54" s="8" t="n">
        <v>15</v>
      </c>
      <c r="C54" s="8" t="n">
        <v>806115</v>
      </c>
      <c r="D54" s="9" t="s">
        <v>90</v>
      </c>
      <c r="E54" s="8" t="str">
        <f aca="false">LEFT(D54,1)</f>
        <v>林</v>
      </c>
      <c r="F54" s="8" t="str">
        <f aca="false">E54&amp;"OO"</f>
        <v>林OO</v>
      </c>
      <c r="G54" s="9" t="s">
        <v>38</v>
      </c>
      <c r="H54" s="10" t="n">
        <v>184</v>
      </c>
      <c r="I54" s="10" t="n">
        <v>77.7</v>
      </c>
      <c r="J54" s="10" t="n">
        <f aca="false">H54/100</f>
        <v>1.84</v>
      </c>
      <c r="K54" s="11" t="n">
        <f aca="false">I54/J54^2</f>
        <v>22.9501417769376</v>
      </c>
      <c r="L54" s="10" t="n">
        <v>681108</v>
      </c>
    </row>
    <row r="55" customFormat="false" ht="16.5" hidden="false" customHeight="false" outlineLevel="0" collapsed="false">
      <c r="A55" s="0" t="s">
        <v>75</v>
      </c>
      <c r="B55" s="8" t="n">
        <v>16</v>
      </c>
      <c r="C55" s="8" t="n">
        <v>806116</v>
      </c>
      <c r="D55" s="9" t="s">
        <v>91</v>
      </c>
      <c r="E55" s="8" t="str">
        <f aca="false">LEFT(D55,1)</f>
        <v>林</v>
      </c>
      <c r="F55" s="8" t="str">
        <f aca="false">E55&amp;"OO"</f>
        <v>林OO</v>
      </c>
      <c r="G55" s="9" t="s">
        <v>38</v>
      </c>
      <c r="H55" s="10" t="n">
        <v>166</v>
      </c>
      <c r="I55" s="10" t="n">
        <v>74.6</v>
      </c>
      <c r="J55" s="10" t="n">
        <f aca="false">H55/100</f>
        <v>1.66</v>
      </c>
      <c r="K55" s="11" t="n">
        <f aca="false">I55/J55^2</f>
        <v>27.0721439976775</v>
      </c>
      <c r="L55" s="10" t="n">
        <v>690116</v>
      </c>
    </row>
    <row r="56" customFormat="false" ht="16.5" hidden="false" customHeight="false" outlineLevel="0" collapsed="false">
      <c r="A56" s="0" t="s">
        <v>75</v>
      </c>
      <c r="B56" s="8" t="n">
        <v>17</v>
      </c>
      <c r="C56" s="8" t="n">
        <v>806117</v>
      </c>
      <c r="D56" s="9" t="s">
        <v>92</v>
      </c>
      <c r="E56" s="8" t="str">
        <f aca="false">LEFT(D56,1)</f>
        <v>洪</v>
      </c>
      <c r="F56" s="8" t="str">
        <f aca="false">E56&amp;"OO"</f>
        <v>洪OO</v>
      </c>
      <c r="G56" s="9" t="s">
        <v>38</v>
      </c>
      <c r="H56" s="10" t="n">
        <v>173.6</v>
      </c>
      <c r="I56" s="10" t="n">
        <v>53.7</v>
      </c>
      <c r="J56" s="10" t="n">
        <f aca="false">H56/100</f>
        <v>1.736</v>
      </c>
      <c r="K56" s="11" t="n">
        <f aca="false">I56/J56^2</f>
        <v>17.8186519144599</v>
      </c>
      <c r="L56" s="10" t="n">
        <v>690219</v>
      </c>
    </row>
    <row r="57" customFormat="false" ht="16.5" hidden="false" customHeight="false" outlineLevel="0" collapsed="false">
      <c r="A57" s="0" t="s">
        <v>75</v>
      </c>
      <c r="B57" s="8" t="n">
        <v>18</v>
      </c>
      <c r="C57" s="8" t="n">
        <v>806118</v>
      </c>
      <c r="D57" s="9" t="s">
        <v>93</v>
      </c>
      <c r="E57" s="8" t="str">
        <f aca="false">LEFT(D57,1)</f>
        <v>唐</v>
      </c>
      <c r="F57" s="8" t="str">
        <f aca="false">E57&amp;"OO"</f>
        <v>唐OO</v>
      </c>
      <c r="G57" s="9" t="s">
        <v>38</v>
      </c>
      <c r="H57" s="10" t="n">
        <v>171.2</v>
      </c>
      <c r="I57" s="10" t="n">
        <v>58.9</v>
      </c>
      <c r="J57" s="10" t="n">
        <f aca="false">H57/100</f>
        <v>1.712</v>
      </c>
      <c r="K57" s="11" t="n">
        <f aca="false">I57/J57^2</f>
        <v>20.0959144903485</v>
      </c>
      <c r="L57" s="10" t="n">
        <v>720311</v>
      </c>
    </row>
    <row r="58" customFormat="false" ht="16.5" hidden="false" customHeight="false" outlineLevel="0" collapsed="false">
      <c r="A58" s="0" t="s">
        <v>75</v>
      </c>
      <c r="B58" s="8" t="n">
        <v>19</v>
      </c>
      <c r="C58" s="8" t="n">
        <v>806119</v>
      </c>
      <c r="D58" s="9" t="s">
        <v>94</v>
      </c>
      <c r="E58" s="8" t="str">
        <f aca="false">LEFT(D58,1)</f>
        <v>高</v>
      </c>
      <c r="F58" s="8" t="str">
        <f aca="false">E58&amp;"OO"</f>
        <v>高OO</v>
      </c>
      <c r="G58" s="9" t="s">
        <v>38</v>
      </c>
      <c r="H58" s="10" t="n">
        <v>176.6</v>
      </c>
      <c r="I58" s="10" t="n">
        <v>91.1</v>
      </c>
      <c r="J58" s="10" t="n">
        <f aca="false">H58/100</f>
        <v>1.766</v>
      </c>
      <c r="K58" s="11" t="n">
        <f aca="false">I58/J58^2</f>
        <v>29.2103646453907</v>
      </c>
      <c r="L58" s="10" t="n">
        <v>730129</v>
      </c>
    </row>
    <row r="59" customFormat="false" ht="16.5" hidden="false" customHeight="false" outlineLevel="0" collapsed="false">
      <c r="A59" s="0" t="s">
        <v>75</v>
      </c>
      <c r="B59" s="8" t="n">
        <v>20</v>
      </c>
      <c r="C59" s="8" t="n">
        <v>806120</v>
      </c>
      <c r="D59" s="9" t="s">
        <v>95</v>
      </c>
      <c r="E59" s="8" t="str">
        <f aca="false">LEFT(D59,1)</f>
        <v>康</v>
      </c>
      <c r="F59" s="8" t="str">
        <f aca="false">E59&amp;"OO"</f>
        <v>康OO</v>
      </c>
      <c r="G59" s="9" t="s">
        <v>38</v>
      </c>
      <c r="H59" s="10" t="n">
        <v>168.1</v>
      </c>
      <c r="I59" s="10" t="n">
        <v>52.3</v>
      </c>
      <c r="J59" s="10" t="n">
        <f aca="false">H59/100</f>
        <v>1.681</v>
      </c>
      <c r="K59" s="11" t="n">
        <f aca="false">I59/J59^2</f>
        <v>18.5082885636825</v>
      </c>
      <c r="L59" s="10" t="n">
        <v>730326</v>
      </c>
    </row>
    <row r="60" customFormat="false" ht="16.5" hidden="false" customHeight="false" outlineLevel="0" collapsed="false">
      <c r="A60" s="0" t="s">
        <v>75</v>
      </c>
      <c r="B60" s="8" t="n">
        <v>21</v>
      </c>
      <c r="C60" s="8" t="n">
        <v>806121</v>
      </c>
      <c r="D60" s="9" t="s">
        <v>96</v>
      </c>
      <c r="E60" s="8" t="str">
        <f aca="false">LEFT(D60,1)</f>
        <v>張</v>
      </c>
      <c r="F60" s="8" t="str">
        <f aca="false">E60&amp;"OO"</f>
        <v>張OO</v>
      </c>
      <c r="G60" s="9" t="s">
        <v>38</v>
      </c>
      <c r="H60" s="10" t="n">
        <v>166.4</v>
      </c>
      <c r="I60" s="10" t="n">
        <v>54.4</v>
      </c>
      <c r="J60" s="10" t="n">
        <f aca="false">H60/100</f>
        <v>1.664</v>
      </c>
      <c r="K60" s="11" t="n">
        <f aca="false">I60/J60^2</f>
        <v>19.6468195266272</v>
      </c>
      <c r="L60" s="10" t="n">
        <v>750920</v>
      </c>
    </row>
    <row r="61" customFormat="false" ht="16.5" hidden="false" customHeight="false" outlineLevel="0" collapsed="false">
      <c r="A61" s="0" t="s">
        <v>75</v>
      </c>
      <c r="B61" s="8" t="n">
        <v>22</v>
      </c>
      <c r="C61" s="8" t="n">
        <v>806122</v>
      </c>
      <c r="D61" s="9" t="s">
        <v>97</v>
      </c>
      <c r="E61" s="8" t="str">
        <f aca="false">LEFT(D61,1)</f>
        <v>張</v>
      </c>
      <c r="F61" s="8" t="str">
        <f aca="false">E61&amp;"OO"</f>
        <v>張OO</v>
      </c>
      <c r="G61" s="9" t="s">
        <v>38</v>
      </c>
      <c r="H61" s="10" t="n">
        <v>180.8</v>
      </c>
      <c r="I61" s="10" t="n">
        <v>64.9</v>
      </c>
      <c r="J61" s="10" t="n">
        <f aca="false">H61/100</f>
        <v>1.808</v>
      </c>
      <c r="K61" s="11" t="n">
        <f aca="false">I61/J61^2</f>
        <v>19.8539920902185</v>
      </c>
      <c r="L61" s="10" t="n">
        <v>760506</v>
      </c>
    </row>
    <row r="62" customFormat="false" ht="16.5" hidden="false" customHeight="false" outlineLevel="0" collapsed="false">
      <c r="A62" s="0" t="s">
        <v>75</v>
      </c>
      <c r="B62" s="8" t="n">
        <v>23</v>
      </c>
      <c r="C62" s="8" t="n">
        <v>806123</v>
      </c>
      <c r="D62" s="9" t="s">
        <v>98</v>
      </c>
      <c r="E62" s="8" t="str">
        <f aca="false">LEFT(D62,1)</f>
        <v>許</v>
      </c>
      <c r="F62" s="8" t="str">
        <f aca="false">E62&amp;"OO"</f>
        <v>許OO</v>
      </c>
      <c r="G62" s="9" t="s">
        <v>38</v>
      </c>
      <c r="H62" s="10" t="n">
        <v>171.3</v>
      </c>
      <c r="I62" s="10" t="n">
        <v>65.6</v>
      </c>
      <c r="J62" s="10" t="n">
        <f aca="false">H62/100</f>
        <v>1.713</v>
      </c>
      <c r="K62" s="11" t="n">
        <f aca="false">I62/J62^2</f>
        <v>22.3557432620096</v>
      </c>
      <c r="L62" s="10" t="n">
        <v>760627</v>
      </c>
    </row>
    <row r="63" customFormat="false" ht="16.5" hidden="false" customHeight="false" outlineLevel="0" collapsed="false">
      <c r="A63" s="0" t="s">
        <v>75</v>
      </c>
      <c r="B63" s="8" t="n">
        <v>24</v>
      </c>
      <c r="C63" s="8" t="n">
        <v>806124</v>
      </c>
      <c r="D63" s="9" t="s">
        <v>99</v>
      </c>
      <c r="E63" s="8" t="str">
        <f aca="false">LEFT(D63,1)</f>
        <v>許</v>
      </c>
      <c r="F63" s="8" t="str">
        <f aca="false">E63&amp;"OO"</f>
        <v>許OO</v>
      </c>
      <c r="G63" s="9" t="s">
        <v>38</v>
      </c>
      <c r="H63" s="10" t="n">
        <v>167.7</v>
      </c>
      <c r="I63" s="10" t="n">
        <v>63.2</v>
      </c>
      <c r="J63" s="10" t="n">
        <f aca="false">H63/100</f>
        <v>1.677</v>
      </c>
      <c r="K63" s="11" t="n">
        <f aca="false">I63/J63^2</f>
        <v>22.4724774377393</v>
      </c>
      <c r="L63" s="10" t="n">
        <v>750417</v>
      </c>
    </row>
    <row r="64" customFormat="false" ht="16.5" hidden="false" customHeight="false" outlineLevel="0" collapsed="false">
      <c r="A64" s="0" t="s">
        <v>75</v>
      </c>
      <c r="B64" s="8" t="n">
        <v>25</v>
      </c>
      <c r="C64" s="8" t="n">
        <v>806125</v>
      </c>
      <c r="D64" s="9" t="s">
        <v>100</v>
      </c>
      <c r="E64" s="8" t="str">
        <f aca="false">LEFT(D64,1)</f>
        <v>陳</v>
      </c>
      <c r="F64" s="8" t="str">
        <f aca="false">E64&amp;"OO"</f>
        <v>陳OO</v>
      </c>
      <c r="G64" s="9" t="s">
        <v>38</v>
      </c>
      <c r="H64" s="10" t="n">
        <v>171.8</v>
      </c>
      <c r="I64" s="10" t="n">
        <v>66.3</v>
      </c>
      <c r="J64" s="10" t="n">
        <f aca="false">H64/100</f>
        <v>1.718</v>
      </c>
      <c r="K64" s="11" t="n">
        <f aca="false">I64/J64^2</f>
        <v>22.4629716715839</v>
      </c>
      <c r="L64" s="10" t="n">
        <v>771123</v>
      </c>
    </row>
    <row r="65" customFormat="false" ht="16.5" hidden="false" customHeight="false" outlineLevel="0" collapsed="false">
      <c r="A65" s="0" t="s">
        <v>75</v>
      </c>
      <c r="B65" s="8" t="n">
        <v>26</v>
      </c>
      <c r="C65" s="8" t="n">
        <v>806126</v>
      </c>
      <c r="D65" s="9" t="s">
        <v>101</v>
      </c>
      <c r="E65" s="8" t="str">
        <f aca="false">LEFT(D65,1)</f>
        <v>陳</v>
      </c>
      <c r="F65" s="8" t="str">
        <f aca="false">E65&amp;"OO"</f>
        <v>陳OO</v>
      </c>
      <c r="G65" s="9" t="s">
        <v>38</v>
      </c>
      <c r="H65" s="10" t="n">
        <v>163.7</v>
      </c>
      <c r="I65" s="10" t="n">
        <v>44</v>
      </c>
      <c r="J65" s="10" t="n">
        <f aca="false">H65/100</f>
        <v>1.637</v>
      </c>
      <c r="K65" s="11" t="n">
        <f aca="false">I65/J65^2</f>
        <v>16.4193256956103</v>
      </c>
      <c r="L65" s="10" t="n">
        <v>780418</v>
      </c>
    </row>
    <row r="66" customFormat="false" ht="16.5" hidden="false" customHeight="false" outlineLevel="0" collapsed="false">
      <c r="A66" s="0" t="s">
        <v>75</v>
      </c>
      <c r="B66" s="8" t="n">
        <v>27</v>
      </c>
      <c r="C66" s="8" t="n">
        <v>806127</v>
      </c>
      <c r="D66" s="9" t="s">
        <v>102</v>
      </c>
      <c r="E66" s="8" t="str">
        <f aca="false">LEFT(D66,1)</f>
        <v>陳</v>
      </c>
      <c r="F66" s="8" t="str">
        <f aca="false">E66&amp;"OO"</f>
        <v>陳OO</v>
      </c>
      <c r="G66" s="9" t="s">
        <v>38</v>
      </c>
      <c r="H66" s="10" t="n">
        <v>169.9</v>
      </c>
      <c r="I66" s="10" t="n">
        <v>51</v>
      </c>
      <c r="J66" s="10" t="n">
        <f aca="false">H66/100</f>
        <v>1.699</v>
      </c>
      <c r="K66" s="11" t="n">
        <f aca="false">I66/J66^2</f>
        <v>17.6678384023285</v>
      </c>
      <c r="L66" s="10" t="n">
        <v>790104</v>
      </c>
    </row>
    <row r="67" customFormat="false" ht="16.5" hidden="false" customHeight="false" outlineLevel="0" collapsed="false">
      <c r="A67" s="0" t="s">
        <v>75</v>
      </c>
      <c r="B67" s="8" t="n">
        <v>28</v>
      </c>
      <c r="C67" s="8" t="n">
        <v>806128</v>
      </c>
      <c r="D67" s="9" t="s">
        <v>103</v>
      </c>
      <c r="E67" s="8" t="str">
        <f aca="false">LEFT(D67,1)</f>
        <v>陳</v>
      </c>
      <c r="F67" s="8" t="str">
        <f aca="false">E67&amp;"OO"</f>
        <v>陳OO</v>
      </c>
      <c r="G67" s="9" t="s">
        <v>38</v>
      </c>
      <c r="H67" s="10" t="n">
        <v>167.2</v>
      </c>
      <c r="I67" s="10" t="n">
        <v>52</v>
      </c>
      <c r="J67" s="10" t="n">
        <f aca="false">H67/100</f>
        <v>1.672</v>
      </c>
      <c r="K67" s="11" t="n">
        <f aca="false">I67/J67^2</f>
        <v>18.6007646345093</v>
      </c>
      <c r="L67" s="10" t="n">
        <v>791005</v>
      </c>
    </row>
    <row r="68" customFormat="false" ht="16.5" hidden="false" customHeight="false" outlineLevel="0" collapsed="false">
      <c r="A68" s="0" t="s">
        <v>75</v>
      </c>
      <c r="B68" s="8" t="n">
        <v>29</v>
      </c>
      <c r="C68" s="8" t="n">
        <v>806129</v>
      </c>
      <c r="D68" s="9" t="s">
        <v>104</v>
      </c>
      <c r="E68" s="8" t="str">
        <f aca="false">LEFT(D68,1)</f>
        <v>楊</v>
      </c>
      <c r="F68" s="8" t="str">
        <f aca="false">E68&amp;"OO"</f>
        <v>楊OO</v>
      </c>
      <c r="G68" s="9" t="s">
        <v>38</v>
      </c>
      <c r="H68" s="10" t="n">
        <v>173.6</v>
      </c>
      <c r="I68" s="10" t="n">
        <v>61.9</v>
      </c>
      <c r="J68" s="10" t="n">
        <f aca="false">H68/100</f>
        <v>1.736</v>
      </c>
      <c r="K68" s="11" t="n">
        <f aca="false">I68/J68^2</f>
        <v>20.5395633799826</v>
      </c>
      <c r="L68" s="10" t="n">
        <v>810503</v>
      </c>
    </row>
    <row r="69" customFormat="false" ht="16.5" hidden="false" customHeight="false" outlineLevel="0" collapsed="false">
      <c r="A69" s="0" t="s">
        <v>75</v>
      </c>
      <c r="B69" s="8" t="n">
        <v>30</v>
      </c>
      <c r="C69" s="8" t="n">
        <v>806130</v>
      </c>
      <c r="D69" s="9" t="s">
        <v>105</v>
      </c>
      <c r="E69" s="8" t="str">
        <f aca="false">LEFT(D69,1)</f>
        <v>楊</v>
      </c>
      <c r="F69" s="8" t="str">
        <f aca="false">E69&amp;"OO"</f>
        <v>楊OO</v>
      </c>
      <c r="G69" s="9" t="s">
        <v>38</v>
      </c>
      <c r="H69" s="10" t="n">
        <v>167.4</v>
      </c>
      <c r="I69" s="10" t="n">
        <v>56.5</v>
      </c>
      <c r="J69" s="10" t="n">
        <f aca="false">H69/100</f>
        <v>1.674</v>
      </c>
      <c r="K69" s="11" t="n">
        <f aca="false">I69/J69^2</f>
        <v>20.1621824545477</v>
      </c>
      <c r="L69" s="10" t="n">
        <v>681023</v>
      </c>
    </row>
    <row r="70" customFormat="false" ht="16.5" hidden="false" customHeight="false" outlineLevel="0" collapsed="false">
      <c r="A70" s="0" t="s">
        <v>75</v>
      </c>
      <c r="B70" s="8" t="n">
        <v>31</v>
      </c>
      <c r="C70" s="8" t="n">
        <v>806131</v>
      </c>
      <c r="D70" s="9" t="s">
        <v>106</v>
      </c>
      <c r="E70" s="8" t="str">
        <f aca="false">LEFT(D70,1)</f>
        <v>楊</v>
      </c>
      <c r="F70" s="8" t="str">
        <f aca="false">E70&amp;"OO"</f>
        <v>楊OO</v>
      </c>
      <c r="G70" s="9" t="s">
        <v>38</v>
      </c>
      <c r="H70" s="10" t="n">
        <v>178.1</v>
      </c>
      <c r="I70" s="10" t="n">
        <v>69.9</v>
      </c>
      <c r="J70" s="10" t="n">
        <f aca="false">H70/100</f>
        <v>1.781</v>
      </c>
      <c r="K70" s="11" t="n">
        <f aca="false">I70/J70^2</f>
        <v>22.0368409321552</v>
      </c>
      <c r="L70" s="10" t="n">
        <v>721203</v>
      </c>
    </row>
    <row r="71" customFormat="false" ht="16.5" hidden="false" customHeight="false" outlineLevel="0" collapsed="false">
      <c r="A71" s="0" t="s">
        <v>75</v>
      </c>
      <c r="B71" s="8" t="n">
        <v>32</v>
      </c>
      <c r="C71" s="8" t="n">
        <v>806132</v>
      </c>
      <c r="D71" s="9" t="s">
        <v>107</v>
      </c>
      <c r="E71" s="8" t="str">
        <f aca="false">LEFT(D71,1)</f>
        <v>劉</v>
      </c>
      <c r="F71" s="8" t="str">
        <f aca="false">E71&amp;"OO"</f>
        <v>劉OO</v>
      </c>
      <c r="G71" s="9" t="s">
        <v>38</v>
      </c>
      <c r="H71" s="10" t="n">
        <v>179.3</v>
      </c>
      <c r="I71" s="10" t="n">
        <v>99.6</v>
      </c>
      <c r="J71" s="10" t="n">
        <f aca="false">H71/100</f>
        <v>1.793</v>
      </c>
      <c r="K71" s="11" t="n">
        <f aca="false">I71/J71^2</f>
        <v>30.9812373769343</v>
      </c>
      <c r="L71" s="10" t="n">
        <v>740219</v>
      </c>
    </row>
    <row r="72" customFormat="false" ht="16.5" hidden="false" customHeight="false" outlineLevel="0" collapsed="false">
      <c r="A72" s="0" t="s">
        <v>75</v>
      </c>
      <c r="B72" s="8" t="n">
        <v>33</v>
      </c>
      <c r="C72" s="8" t="n">
        <v>806133</v>
      </c>
      <c r="D72" s="9" t="s">
        <v>108</v>
      </c>
      <c r="E72" s="8" t="str">
        <f aca="false">LEFT(D72,1)</f>
        <v>劉</v>
      </c>
      <c r="F72" s="8" t="str">
        <f aca="false">E72&amp;"OO"</f>
        <v>劉OO</v>
      </c>
      <c r="G72" s="9" t="s">
        <v>38</v>
      </c>
      <c r="H72" s="10" t="n">
        <v>171.3</v>
      </c>
      <c r="I72" s="10" t="n">
        <v>67</v>
      </c>
      <c r="J72" s="10" t="n">
        <f aca="false">H72/100</f>
        <v>1.713</v>
      </c>
      <c r="K72" s="11" t="n">
        <f aca="false">I72/J72^2</f>
        <v>22.8328475389428</v>
      </c>
      <c r="L72" s="10" t="n">
        <v>781216</v>
      </c>
    </row>
    <row r="73" customFormat="false" ht="16.5" hidden="false" customHeight="false" outlineLevel="0" collapsed="false">
      <c r="A73" s="0" t="s">
        <v>75</v>
      </c>
      <c r="B73" s="8" t="n">
        <v>34</v>
      </c>
      <c r="C73" s="8" t="n">
        <v>806134</v>
      </c>
      <c r="D73" s="9" t="s">
        <v>109</v>
      </c>
      <c r="E73" s="8" t="str">
        <f aca="false">LEFT(D73,1)</f>
        <v>劉</v>
      </c>
      <c r="F73" s="8" t="str">
        <f aca="false">E73&amp;"OO"</f>
        <v>劉OO</v>
      </c>
      <c r="G73" s="9" t="s">
        <v>38</v>
      </c>
      <c r="H73" s="10" t="n">
        <v>174.3</v>
      </c>
      <c r="I73" s="10" t="n">
        <v>66</v>
      </c>
      <c r="J73" s="10" t="n">
        <f aca="false">H73/100</f>
        <v>1.743</v>
      </c>
      <c r="K73" s="11" t="n">
        <f aca="false">I73/J73^2</f>
        <v>21.7244685651877</v>
      </c>
      <c r="L73" s="10" t="n">
        <v>750314</v>
      </c>
    </row>
    <row r="74" customFormat="false" ht="16.5" hidden="false" customHeight="false" outlineLevel="0" collapsed="false">
      <c r="A74" s="0" t="s">
        <v>75</v>
      </c>
      <c r="B74" s="8" t="n">
        <v>35</v>
      </c>
      <c r="C74" s="8" t="n">
        <v>806135</v>
      </c>
      <c r="D74" s="9" t="s">
        <v>110</v>
      </c>
      <c r="E74" s="8" t="str">
        <f aca="false">LEFT(D74,1)</f>
        <v>潘</v>
      </c>
      <c r="F74" s="8" t="str">
        <f aca="false">E74&amp;"OO"</f>
        <v>潘OO</v>
      </c>
      <c r="G74" s="9" t="s">
        <v>38</v>
      </c>
      <c r="H74" s="10" t="n">
        <v>177.9</v>
      </c>
      <c r="I74" s="10" t="n">
        <v>61.8</v>
      </c>
      <c r="J74" s="10" t="n">
        <f aca="false">H74/100</f>
        <v>1.779</v>
      </c>
      <c r="K74" s="11" t="n">
        <f aca="false">I74/J74^2</f>
        <v>19.5270473303398</v>
      </c>
      <c r="L74" s="10" t="n">
        <v>700718</v>
      </c>
    </row>
    <row r="75" customFormat="false" ht="16.5" hidden="false" customHeight="false" outlineLevel="0" collapsed="false">
      <c r="A75" s="0" t="s">
        <v>75</v>
      </c>
      <c r="B75" s="8" t="n">
        <v>36</v>
      </c>
      <c r="C75" s="8" t="n">
        <v>806136</v>
      </c>
      <c r="D75" s="9" t="s">
        <v>111</v>
      </c>
      <c r="E75" s="8" t="str">
        <f aca="false">LEFT(D75,1)</f>
        <v>賴</v>
      </c>
      <c r="F75" s="8" t="str">
        <f aca="false">E75&amp;"OO"</f>
        <v>賴OO</v>
      </c>
      <c r="G75" s="9" t="s">
        <v>38</v>
      </c>
      <c r="H75" s="10" t="n">
        <v>163.3</v>
      </c>
      <c r="I75" s="10" t="n">
        <v>46.1</v>
      </c>
      <c r="J75" s="10" t="n">
        <f aca="false">H75/100</f>
        <v>1.633</v>
      </c>
      <c r="K75" s="11" t="n">
        <f aca="false">I75/J75^2</f>
        <v>17.2873552184</v>
      </c>
      <c r="L75" s="10" t="n">
        <v>770830</v>
      </c>
    </row>
    <row r="76" customFormat="false" ht="16.5" hidden="false" customHeight="false" outlineLevel="0" collapsed="false">
      <c r="A76" s="0" t="s">
        <v>75</v>
      </c>
      <c r="B76" s="8" t="n">
        <v>37</v>
      </c>
      <c r="C76" s="8" t="n">
        <v>806137</v>
      </c>
      <c r="D76" s="9" t="s">
        <v>112</v>
      </c>
      <c r="E76" s="8" t="str">
        <f aca="false">LEFT(D76,1)</f>
        <v>鍾</v>
      </c>
      <c r="F76" s="8" t="str">
        <f aca="false">E76&amp;"OO"</f>
        <v>鍾OO</v>
      </c>
      <c r="G76" s="9" t="s">
        <v>38</v>
      </c>
      <c r="H76" s="10" t="n">
        <v>163.8</v>
      </c>
      <c r="I76" s="10" t="n">
        <v>50.5</v>
      </c>
      <c r="J76" s="10" t="n">
        <f aca="false">H76/100</f>
        <v>1.638</v>
      </c>
      <c r="K76" s="11" t="n">
        <f aca="false">I76/J76^2</f>
        <v>18.8219052687917</v>
      </c>
      <c r="L76" s="10" t="n">
        <v>790714</v>
      </c>
    </row>
    <row r="77" customFormat="false" ht="16.5" hidden="false" customHeight="false" outlineLevel="0" collapsed="false">
      <c r="A77" s="0" t="s">
        <v>75</v>
      </c>
      <c r="B77" s="8" t="n">
        <v>38</v>
      </c>
      <c r="C77" s="8" t="n">
        <v>706125</v>
      </c>
      <c r="D77" s="9" t="s">
        <v>113</v>
      </c>
      <c r="E77" s="8" t="str">
        <f aca="false">LEFT(D77,1)</f>
        <v>陳</v>
      </c>
      <c r="F77" s="8" t="str">
        <f aca="false">E77&amp;"OO"</f>
        <v>陳OO</v>
      </c>
      <c r="G77" s="9" t="s">
        <v>38</v>
      </c>
      <c r="H77" s="10" t="n">
        <v>171</v>
      </c>
      <c r="I77" s="10" t="n">
        <v>56.8</v>
      </c>
      <c r="J77" s="10" t="n">
        <f aca="false">H77/100</f>
        <v>1.71</v>
      </c>
      <c r="K77" s="11" t="n">
        <f aca="false">I77/J77^2</f>
        <v>19.4247802742724</v>
      </c>
      <c r="L77" s="10" t="n">
        <v>800923</v>
      </c>
    </row>
    <row r="78" customFormat="false" ht="16.5" hidden="false" customHeight="false" outlineLevel="0" collapsed="false">
      <c r="A78" s="0" t="s">
        <v>75</v>
      </c>
      <c r="B78" s="8" t="n">
        <v>39</v>
      </c>
      <c r="C78" s="8" t="n">
        <v>706216</v>
      </c>
      <c r="D78" s="9" t="s">
        <v>114</v>
      </c>
      <c r="E78" s="8" t="str">
        <f aca="false">LEFT(D78,1)</f>
        <v>張</v>
      </c>
      <c r="F78" s="8" t="str">
        <f aca="false">E78&amp;"OO"</f>
        <v>張OO</v>
      </c>
      <c r="G78" s="9" t="s">
        <v>38</v>
      </c>
      <c r="H78" s="10" t="n">
        <v>174.3</v>
      </c>
      <c r="I78" s="10" t="n">
        <v>64.3</v>
      </c>
      <c r="J78" s="10" t="n">
        <f aca="false">H78/100</f>
        <v>1.743</v>
      </c>
      <c r="K78" s="11" t="n">
        <f aca="false">I78/J78^2</f>
        <v>21.1648989203268</v>
      </c>
      <c r="L78" s="10" t="n">
        <v>830915</v>
      </c>
    </row>
    <row r="80" customFormat="false" ht="16.5" hidden="false" customHeight="false" outlineLevel="0" collapsed="false">
      <c r="A80" s="0" t="s">
        <v>115</v>
      </c>
      <c r="H80" s="0" t="n">
        <f aca="false">MAX(H2:H78)</f>
        <v>184</v>
      </c>
      <c r="I80" s="0" t="n">
        <f aca="false">MAX(I2:I78)</f>
        <v>99.6</v>
      </c>
      <c r="J80" s="0" t="n">
        <f aca="false">MAX(J2:J78)</f>
        <v>1.84</v>
      </c>
      <c r="K80" s="0" t="n">
        <f aca="false">MAX(K2:K78)</f>
        <v>31.0342018307072</v>
      </c>
      <c r="L80" s="0" t="n">
        <f aca="false">MAX(L2:L78)</f>
        <v>840424</v>
      </c>
    </row>
    <row r="81" customFormat="false" ht="16.5" hidden="false" customHeight="false" outlineLevel="0" collapsed="false">
      <c r="A81" s="0" t="s">
        <v>116</v>
      </c>
      <c r="H81" s="0" t="n">
        <f aca="false">MIN(H2:H78)</f>
        <v>158.2</v>
      </c>
      <c r="I81" s="0" t="n">
        <f aca="false">MIN(I2:I78)</f>
        <v>43.1</v>
      </c>
      <c r="J81" s="0" t="n">
        <f aca="false">MIN(J2:J78)</f>
        <v>1.582</v>
      </c>
      <c r="K81" s="0" t="n">
        <f aca="false">MIN(K2:K78)</f>
        <v>14.8498767367225</v>
      </c>
      <c r="L81" s="0" t="n">
        <f aca="false">MIN(L2:L78)</f>
        <v>681004</v>
      </c>
    </row>
    <row r="82" customFormat="false" ht="16.5" hidden="false" customHeight="false" outlineLevel="0" collapsed="false">
      <c r="A82" s="0" t="s">
        <v>117</v>
      </c>
      <c r="B82" s="0" t="n">
        <f aca="false">COUNT(B2:B81)</f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6" activeCellId="0" sqref="E46"/>
    </sheetView>
  </sheetViews>
  <sheetFormatPr defaultColWidth="11.328125" defaultRowHeight="12.8" zeroHeight="false" outlineLevelRow="0" outlineLevelCol="0"/>
  <sheetData>
    <row r="1" customFormat="false" ht="15" hidden="false" customHeight="false" outlineLevel="0" collapsed="false">
      <c r="A1" s="0" t="s">
        <v>34</v>
      </c>
      <c r="B1" s="8" t="n">
        <v>1</v>
      </c>
      <c r="C1" s="8" t="n">
        <v>806201</v>
      </c>
      <c r="D1" s="9" t="s">
        <v>35</v>
      </c>
    </row>
    <row r="2" customFormat="false" ht="15" hidden="false" customHeight="false" outlineLevel="0" collapsed="false">
      <c r="A2" s="0" t="s">
        <v>34</v>
      </c>
      <c r="B2" s="8" t="n">
        <v>2</v>
      </c>
      <c r="C2" s="8" t="n">
        <v>806202</v>
      </c>
      <c r="D2" s="9" t="s">
        <v>37</v>
      </c>
    </row>
    <row r="3" customFormat="false" ht="15" hidden="false" customHeight="false" outlineLevel="0" collapsed="false">
      <c r="A3" s="0" t="s">
        <v>34</v>
      </c>
      <c r="B3" s="8" t="n">
        <v>3</v>
      </c>
      <c r="C3" s="8" t="n">
        <v>806203</v>
      </c>
      <c r="D3" s="9" t="s">
        <v>39</v>
      </c>
    </row>
    <row r="4" customFormat="false" ht="15" hidden="false" customHeight="false" outlineLevel="0" collapsed="false">
      <c r="A4" s="0" t="s">
        <v>34</v>
      </c>
      <c r="B4" s="8" t="n">
        <v>4</v>
      </c>
      <c r="C4" s="8" t="n">
        <v>806204</v>
      </c>
      <c r="D4" s="9" t="s">
        <v>40</v>
      </c>
    </row>
    <row r="5" customFormat="false" ht="15" hidden="false" customHeight="false" outlineLevel="0" collapsed="false">
      <c r="A5" s="0" t="s">
        <v>34</v>
      </c>
      <c r="B5" s="8" t="n">
        <v>5</v>
      </c>
      <c r="C5" s="8" t="n">
        <v>806205</v>
      </c>
      <c r="D5" s="9" t="s">
        <v>41</v>
      </c>
    </row>
    <row r="6" customFormat="false" ht="15" hidden="false" customHeight="false" outlineLevel="0" collapsed="false">
      <c r="A6" s="0" t="s">
        <v>34</v>
      </c>
      <c r="B6" s="8" t="n">
        <v>6</v>
      </c>
      <c r="C6" s="8" t="n">
        <v>806206</v>
      </c>
      <c r="D6" s="9" t="s">
        <v>42</v>
      </c>
    </row>
    <row r="7" customFormat="false" ht="15" hidden="false" customHeight="false" outlineLevel="0" collapsed="false">
      <c r="A7" s="0" t="s">
        <v>34</v>
      </c>
      <c r="B7" s="8" t="n">
        <v>7</v>
      </c>
      <c r="C7" s="8" t="n">
        <v>806207</v>
      </c>
      <c r="D7" s="9" t="s">
        <v>43</v>
      </c>
    </row>
    <row r="8" customFormat="false" ht="15" hidden="false" customHeight="false" outlineLevel="0" collapsed="false">
      <c r="A8" s="0" t="s">
        <v>34</v>
      </c>
      <c r="B8" s="8" t="n">
        <v>8</v>
      </c>
      <c r="C8" s="8" t="n">
        <v>806208</v>
      </c>
      <c r="D8" s="9" t="s">
        <v>44</v>
      </c>
    </row>
    <row r="9" customFormat="false" ht="15" hidden="false" customHeight="false" outlineLevel="0" collapsed="false">
      <c r="A9" s="0" t="s">
        <v>34</v>
      </c>
      <c r="B9" s="8" t="n">
        <v>9</v>
      </c>
      <c r="C9" s="8" t="n">
        <v>806209</v>
      </c>
      <c r="D9" s="9" t="s">
        <v>45</v>
      </c>
    </row>
    <row r="10" customFormat="false" ht="15" hidden="false" customHeight="false" outlineLevel="0" collapsed="false">
      <c r="A10" s="0" t="s">
        <v>34</v>
      </c>
      <c r="B10" s="8" t="n">
        <v>10</v>
      </c>
      <c r="C10" s="8" t="n">
        <v>806210</v>
      </c>
      <c r="D10" s="9" t="s">
        <v>46</v>
      </c>
    </row>
    <row r="11" customFormat="false" ht="15" hidden="false" customHeight="false" outlineLevel="0" collapsed="false">
      <c r="A11" s="0" t="s">
        <v>34</v>
      </c>
      <c r="B11" s="8" t="n">
        <v>11</v>
      </c>
      <c r="C11" s="8" t="n">
        <v>806211</v>
      </c>
      <c r="D11" s="9" t="s">
        <v>47</v>
      </c>
    </row>
    <row r="12" customFormat="false" ht="15" hidden="false" customHeight="false" outlineLevel="0" collapsed="false">
      <c r="A12" s="0" t="s">
        <v>34</v>
      </c>
      <c r="B12" s="8" t="n">
        <v>12</v>
      </c>
      <c r="C12" s="8" t="n">
        <v>806212</v>
      </c>
      <c r="D12" s="9" t="s">
        <v>48</v>
      </c>
    </row>
    <row r="13" customFormat="false" ht="15" hidden="false" customHeight="false" outlineLevel="0" collapsed="false">
      <c r="A13" s="0" t="s">
        <v>34</v>
      </c>
      <c r="B13" s="8" t="n">
        <v>13</v>
      </c>
      <c r="C13" s="8" t="n">
        <v>806213</v>
      </c>
      <c r="D13" s="9" t="s">
        <v>49</v>
      </c>
    </row>
    <row r="14" customFormat="false" ht="15" hidden="false" customHeight="false" outlineLevel="0" collapsed="false">
      <c r="A14" s="0" t="s">
        <v>34</v>
      </c>
      <c r="B14" s="8" t="n">
        <v>14</v>
      </c>
      <c r="C14" s="8" t="n">
        <v>806214</v>
      </c>
      <c r="D14" s="9" t="s">
        <v>50</v>
      </c>
    </row>
    <row r="15" customFormat="false" ht="15" hidden="false" customHeight="false" outlineLevel="0" collapsed="false">
      <c r="A15" s="0" t="s">
        <v>34</v>
      </c>
      <c r="B15" s="8" t="n">
        <v>15</v>
      </c>
      <c r="C15" s="8" t="n">
        <v>806215</v>
      </c>
      <c r="D15" s="9" t="s">
        <v>51</v>
      </c>
    </row>
    <row r="16" customFormat="false" ht="15" hidden="false" customHeight="false" outlineLevel="0" collapsed="false">
      <c r="A16" s="0" t="s">
        <v>34</v>
      </c>
      <c r="B16" s="8" t="n">
        <v>16</v>
      </c>
      <c r="C16" s="8" t="n">
        <v>806216</v>
      </c>
      <c r="D16" s="9" t="s">
        <v>52</v>
      </c>
    </row>
    <row r="17" customFormat="false" ht="15" hidden="false" customHeight="false" outlineLevel="0" collapsed="false">
      <c r="A17" s="0" t="s">
        <v>34</v>
      </c>
      <c r="B17" s="8" t="n">
        <v>17</v>
      </c>
      <c r="C17" s="8" t="n">
        <v>806217</v>
      </c>
      <c r="D17" s="9" t="s">
        <v>53</v>
      </c>
    </row>
    <row r="18" customFormat="false" ht="15" hidden="false" customHeight="false" outlineLevel="0" collapsed="false">
      <c r="A18" s="0" t="s">
        <v>34</v>
      </c>
      <c r="B18" s="8" t="n">
        <v>18</v>
      </c>
      <c r="C18" s="8" t="n">
        <v>806218</v>
      </c>
      <c r="D18" s="9" t="s">
        <v>54</v>
      </c>
    </row>
    <row r="19" customFormat="false" ht="15" hidden="false" customHeight="false" outlineLevel="0" collapsed="false">
      <c r="A19" s="0" t="s">
        <v>34</v>
      </c>
      <c r="B19" s="8" t="n">
        <v>19</v>
      </c>
      <c r="C19" s="8" t="n">
        <v>806219</v>
      </c>
      <c r="D19" s="9" t="s">
        <v>55</v>
      </c>
    </row>
    <row r="20" customFormat="false" ht="15" hidden="false" customHeight="false" outlineLevel="0" collapsed="false">
      <c r="A20" s="0" t="s">
        <v>34</v>
      </c>
      <c r="B20" s="8" t="n">
        <v>20</v>
      </c>
      <c r="C20" s="8" t="n">
        <v>806220</v>
      </c>
      <c r="D20" s="9" t="s">
        <v>56</v>
      </c>
    </row>
    <row r="21" customFormat="false" ht="15" hidden="false" customHeight="false" outlineLevel="0" collapsed="false">
      <c r="A21" s="0" t="s">
        <v>34</v>
      </c>
      <c r="B21" s="8" t="n">
        <v>21</v>
      </c>
      <c r="C21" s="8" t="n">
        <v>806221</v>
      </c>
      <c r="D21" s="9" t="s">
        <v>57</v>
      </c>
    </row>
    <row r="22" customFormat="false" ht="15" hidden="false" customHeight="false" outlineLevel="0" collapsed="false">
      <c r="A22" s="0" t="s">
        <v>34</v>
      </c>
      <c r="B22" s="8" t="n">
        <v>22</v>
      </c>
      <c r="C22" s="8" t="n">
        <v>806222</v>
      </c>
      <c r="D22" s="9" t="s">
        <v>58</v>
      </c>
    </row>
    <row r="23" customFormat="false" ht="15" hidden="false" customHeight="false" outlineLevel="0" collapsed="false">
      <c r="A23" s="0" t="s">
        <v>34</v>
      </c>
      <c r="B23" s="8" t="n">
        <v>23</v>
      </c>
      <c r="C23" s="8" t="n">
        <v>806223</v>
      </c>
      <c r="D23" s="9" t="s">
        <v>59</v>
      </c>
    </row>
    <row r="24" customFormat="false" ht="15" hidden="false" customHeight="false" outlineLevel="0" collapsed="false">
      <c r="A24" s="0" t="s">
        <v>34</v>
      </c>
      <c r="B24" s="8" t="n">
        <v>24</v>
      </c>
      <c r="C24" s="8" t="n">
        <v>806224</v>
      </c>
      <c r="D24" s="9" t="s">
        <v>60</v>
      </c>
    </row>
    <row r="25" customFormat="false" ht="15" hidden="false" customHeight="false" outlineLevel="0" collapsed="false">
      <c r="A25" s="0" t="s">
        <v>34</v>
      </c>
      <c r="B25" s="8" t="n">
        <v>25</v>
      </c>
      <c r="C25" s="8" t="n">
        <v>806225</v>
      </c>
      <c r="D25" s="9" t="s">
        <v>61</v>
      </c>
    </row>
    <row r="26" customFormat="false" ht="15" hidden="false" customHeight="false" outlineLevel="0" collapsed="false">
      <c r="A26" s="0" t="s">
        <v>34</v>
      </c>
      <c r="B26" s="8" t="n">
        <v>26</v>
      </c>
      <c r="C26" s="8" t="n">
        <v>806226</v>
      </c>
      <c r="D26" s="9" t="s">
        <v>62</v>
      </c>
    </row>
    <row r="27" customFormat="false" ht="15" hidden="false" customHeight="false" outlineLevel="0" collapsed="false">
      <c r="A27" s="0" t="s">
        <v>34</v>
      </c>
      <c r="B27" s="8" t="n">
        <v>27</v>
      </c>
      <c r="C27" s="8" t="n">
        <v>806227</v>
      </c>
      <c r="D27" s="9" t="s">
        <v>63</v>
      </c>
    </row>
    <row r="28" customFormat="false" ht="15" hidden="false" customHeight="false" outlineLevel="0" collapsed="false">
      <c r="A28" s="0" t="s">
        <v>34</v>
      </c>
      <c r="B28" s="8" t="n">
        <v>28</v>
      </c>
      <c r="C28" s="8" t="n">
        <v>806228</v>
      </c>
      <c r="D28" s="9" t="s">
        <v>64</v>
      </c>
    </row>
    <row r="29" customFormat="false" ht="15" hidden="false" customHeight="false" outlineLevel="0" collapsed="false">
      <c r="A29" s="0" t="s">
        <v>34</v>
      </c>
      <c r="B29" s="8" t="n">
        <v>29</v>
      </c>
      <c r="C29" s="8" t="n">
        <v>806229</v>
      </c>
      <c r="D29" s="9" t="s">
        <v>65</v>
      </c>
    </row>
    <row r="30" customFormat="false" ht="15" hidden="false" customHeight="false" outlineLevel="0" collapsed="false">
      <c r="A30" s="0" t="s">
        <v>34</v>
      </c>
      <c r="B30" s="8" t="n">
        <v>30</v>
      </c>
      <c r="C30" s="8" t="n">
        <v>806230</v>
      </c>
      <c r="D30" s="9" t="s">
        <v>66</v>
      </c>
    </row>
    <row r="31" customFormat="false" ht="15" hidden="false" customHeight="false" outlineLevel="0" collapsed="false">
      <c r="A31" s="0" t="s">
        <v>34</v>
      </c>
      <c r="B31" s="8" t="n">
        <v>31</v>
      </c>
      <c r="C31" s="8" t="n">
        <v>806231</v>
      </c>
      <c r="D31" s="9" t="s">
        <v>67</v>
      </c>
    </row>
    <row r="32" customFormat="false" ht="15" hidden="false" customHeight="false" outlineLevel="0" collapsed="false">
      <c r="A32" s="0" t="s">
        <v>34</v>
      </c>
      <c r="B32" s="8" t="n">
        <v>32</v>
      </c>
      <c r="C32" s="8" t="n">
        <v>806232</v>
      </c>
      <c r="D32" s="9" t="s">
        <v>68</v>
      </c>
    </row>
    <row r="33" customFormat="false" ht="15" hidden="false" customHeight="false" outlineLevel="0" collapsed="false">
      <c r="A33" s="0" t="s">
        <v>34</v>
      </c>
      <c r="B33" s="8" t="n">
        <v>33</v>
      </c>
      <c r="C33" s="8" t="n">
        <v>806233</v>
      </c>
      <c r="D33" s="9" t="s">
        <v>69</v>
      </c>
    </row>
    <row r="34" customFormat="false" ht="15" hidden="false" customHeight="false" outlineLevel="0" collapsed="false">
      <c r="A34" s="0" t="s">
        <v>34</v>
      </c>
      <c r="B34" s="8" t="n">
        <v>34</v>
      </c>
      <c r="C34" s="8" t="n">
        <v>806234</v>
      </c>
      <c r="D34" s="9" t="s">
        <v>70</v>
      </c>
    </row>
    <row r="35" customFormat="false" ht="15" hidden="false" customHeight="false" outlineLevel="0" collapsed="false">
      <c r="A35" s="0" t="s">
        <v>34</v>
      </c>
      <c r="B35" s="8" t="n">
        <v>35</v>
      </c>
      <c r="C35" s="8" t="n">
        <v>806235</v>
      </c>
      <c r="D35" s="9" t="s">
        <v>71</v>
      </c>
    </row>
    <row r="36" customFormat="false" ht="15" hidden="false" customHeight="false" outlineLevel="0" collapsed="false">
      <c r="A36" s="0" t="s">
        <v>34</v>
      </c>
      <c r="B36" s="8" t="n">
        <v>36</v>
      </c>
      <c r="C36" s="8" t="n">
        <v>806236</v>
      </c>
      <c r="D36" s="9" t="s">
        <v>72</v>
      </c>
    </row>
    <row r="37" customFormat="false" ht="15" hidden="false" customHeight="false" outlineLevel="0" collapsed="false">
      <c r="A37" s="0" t="s">
        <v>34</v>
      </c>
      <c r="B37" s="8" t="n">
        <v>37</v>
      </c>
      <c r="C37" s="8" t="n">
        <v>806237</v>
      </c>
      <c r="D37" s="9" t="s">
        <v>73</v>
      </c>
    </row>
    <row r="38" customFormat="false" ht="15" hidden="false" customHeight="false" outlineLevel="0" collapsed="false">
      <c r="A38" s="0" t="s">
        <v>34</v>
      </c>
      <c r="B38" s="8" t="n">
        <v>38</v>
      </c>
      <c r="C38" s="8" t="n">
        <v>706202</v>
      </c>
      <c r="D38" s="9" t="s">
        <v>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Roman,標準"&amp;A</oddHeader>
    <oddFooter>&amp;C&amp;"Times New Roman,標準"頁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2019-10-12T14:20:50Z</dcterms:created>
  <dc:creator>jill hsiao</dc:creator>
  <dc:description/>
  <dc:language>zh-TW</dc:language>
  <cp:lastModifiedBy/>
  <dcterms:modified xsi:type="dcterms:W3CDTF">2019-10-30T20:38:27Z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